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- Offices\2416 - McMath Office - 2052 E Gause Blvd\Drawings\Resource Drawings\Electrical\"/>
    </mc:Choice>
  </mc:AlternateContent>
  <xr:revisionPtr revIDLastSave="0" documentId="13_ncr:1_{4B008762-87AF-43A0-BE79-F94DE81A71A6}" xr6:coauthVersionLast="44" xr6:coauthVersionMax="45" xr10:uidLastSave="{00000000-0000-0000-0000-000000000000}"/>
  <bookViews>
    <workbookView xWindow="225" yWindow="30" windowWidth="24690" windowHeight="14595" activeTab="1" xr2:uid="{39F0DEF8-D9EF-4CE3-BAFB-63F594EB7208}"/>
  </bookViews>
  <sheets>
    <sheet name="Fixture Schedule" sheetId="7" r:id="rId1"/>
    <sheet name="RISER" sheetId="3" r:id="rId2"/>
    <sheet name="PANEL LP" sheetId="1" r:id="rId3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0" i="1" l="1"/>
  <c r="K30" i="1"/>
  <c r="J30" i="1"/>
  <c r="E30" i="1"/>
  <c r="F30" i="1"/>
  <c r="D30" i="1"/>
  <c r="L31" i="1"/>
  <c r="K31" i="1"/>
  <c r="J31" i="1"/>
  <c r="J32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</calcChain>
</file>

<file path=xl/sharedStrings.xml><?xml version="1.0" encoding="utf-8"?>
<sst xmlns="http://schemas.openxmlformats.org/spreadsheetml/2006/main" count="195" uniqueCount="91">
  <si>
    <t>A</t>
  </si>
  <si>
    <t>B</t>
  </si>
  <si>
    <t>C</t>
  </si>
  <si>
    <t>Volt</t>
  </si>
  <si>
    <t>Amps</t>
  </si>
  <si>
    <t xml:space="preserve">Conductor </t>
  </si>
  <si>
    <t>Size</t>
  </si>
  <si>
    <t>Description</t>
  </si>
  <si>
    <t xml:space="preserve">Circuit </t>
  </si>
  <si>
    <t>No.</t>
  </si>
  <si>
    <t xml:space="preserve">Volt </t>
  </si>
  <si>
    <t>Breaker</t>
  </si>
  <si>
    <t>Phase Tot.</t>
  </si>
  <si>
    <t>Phase</t>
  </si>
  <si>
    <t>Total VA</t>
  </si>
  <si>
    <t>LIGHTING</t>
  </si>
  <si>
    <t>#12</t>
  </si>
  <si>
    <t>1P 20A</t>
  </si>
  <si>
    <t>(SEE SCHEDULE)</t>
  </si>
  <si>
    <t>3P 40A</t>
  </si>
  <si>
    <t>SPACE</t>
  </si>
  <si>
    <t>AHU-1</t>
  </si>
  <si>
    <t>AHU-2</t>
  </si>
  <si>
    <t>CU-1</t>
  </si>
  <si>
    <t>CU-2</t>
  </si>
  <si>
    <t>PANEL "LP"</t>
  </si>
  <si>
    <t>#8</t>
  </si>
  <si>
    <t xml:space="preserve">PANEL "LP" </t>
  </si>
  <si>
    <t>ONE-LINE DIAGRAM</t>
  </si>
  <si>
    <t>MANUFACTURER</t>
  </si>
  <si>
    <t>F3</t>
  </si>
  <si>
    <t>EX</t>
  </si>
  <si>
    <t>LIGHTING FIXTURE SCHEDULE</t>
  </si>
  <si>
    <t>①</t>
  </si>
  <si>
    <t>②</t>
  </si>
  <si>
    <t>③</t>
  </si>
  <si>
    <t>RECEPTACLES</t>
  </si>
  <si>
    <t>WATER HEATER</t>
  </si>
  <si>
    <t>REFRIGERTAOR</t>
  </si>
  <si>
    <t>#10</t>
  </si>
  <si>
    <t>1P 30A</t>
  </si>
  <si>
    <t>F1</t>
  </si>
  <si>
    <t>HUBBELL</t>
  </si>
  <si>
    <t>CCL24-5035</t>
  </si>
  <si>
    <t>44 WATTS</t>
  </si>
  <si>
    <t>F1E</t>
  </si>
  <si>
    <t>CCL24-5035-ELL14</t>
  </si>
  <si>
    <t>F2</t>
  </si>
  <si>
    <t>CCL22-3335</t>
  </si>
  <si>
    <t>29 WATTS</t>
  </si>
  <si>
    <t>F2E</t>
  </si>
  <si>
    <t>CCL22-3335-ELL14</t>
  </si>
  <si>
    <t>LITON</t>
  </si>
  <si>
    <t>CH618UE-D10/CR6L22SW-T35</t>
  </si>
  <si>
    <t>18 WATTS</t>
  </si>
  <si>
    <t>F3E</t>
  </si>
  <si>
    <t>CH618UE-D10-EM/CR6L22SW-EMA-T35</t>
  </si>
  <si>
    <t>F3A</t>
  </si>
  <si>
    <t>F3AE</t>
  </si>
  <si>
    <t>F4</t>
  </si>
  <si>
    <t>BROWNLEE</t>
  </si>
  <si>
    <t>5160-24-BN-H13-EC1-35K</t>
  </si>
  <si>
    <t>13 WATTS</t>
  </si>
  <si>
    <t>F5</t>
  </si>
  <si>
    <t>BROAN</t>
  </si>
  <si>
    <t>100 WATTS</t>
  </si>
  <si>
    <t>F6</t>
  </si>
  <si>
    <t>SG1-40-4K7-FT-UNV-DB</t>
  </si>
  <si>
    <t>38 WATTS</t>
  </si>
  <si>
    <t>COMPASS</t>
  </si>
  <si>
    <t>CER</t>
  </si>
  <si>
    <t>1 WATT</t>
  </si>
  <si>
    <t>FIXTURE TYPE</t>
  </si>
  <si>
    <t>WATTAGE</t>
  </si>
  <si>
    <t>CATALOG #</t>
  </si>
  <si>
    <t xml:space="preserve">3P 40A </t>
  </si>
  <si>
    <t>3P30A</t>
  </si>
  <si>
    <t>3P 30A</t>
  </si>
  <si>
    <t xml:space="preserve">120/208 3P 4W 200A MLO N-1 FLUSH MOUNT </t>
  </si>
  <si>
    <t>M</t>
  </si>
  <si>
    <t>120/208 3P 4W</t>
  </si>
  <si>
    <t>200A</t>
  </si>
  <si>
    <t xml:space="preserve">250V 3P 200A N-3R </t>
  </si>
  <si>
    <t>FDS S.E. RATED</t>
  </si>
  <si>
    <t>GROUND PER NEC</t>
  </si>
  <si>
    <t>COORDINATE CONDUIT SIZE AND QUANTITY WITH POWER CO.</t>
  </si>
  <si>
    <t>4 - 3/0 MCM THHN AND 1#6 GROUND IN 2" CONDUIT</t>
  </si>
  <si>
    <t>4 - 3/0 MCM  THHN AND 1#6 GROUND IN 2" CONDUIT</t>
  </si>
  <si>
    <t>PROVIDE 250V 3P 60A N-1 FDS, FUSE PER MANUFACTURERS RECOMMENDATIONS</t>
  </si>
  <si>
    <t>PROVIDE 250V 3P 30A N-3R FDS, FUSE PER MANUFACTURERS RECOMMENDATIONS</t>
  </si>
  <si>
    <t>SPECIFIC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</si>
</sst>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/>
    <xf numFmtId="0" fontId="0" fillId="2" borderId="0" xfId="0" applyFill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0" borderId="1" xfId="0" quotePrefix="1" applyBorder="1" applyAlignment="1">
      <alignment horizontal="center"/>
    </xf>
    <xf numFmtId="0" fontId="0" fillId="0" borderId="5" xfId="0" applyBorder="1"/>
    <xf numFmtId="0" fontId="0" fillId="0" borderId="10" xfId="0" applyBorder="1"/>
    <xf numFmtId="0" fontId="0" fillId="0" borderId="15" xfId="0" applyBorder="1"/>
    <xf numFmtId="0" fontId="1" fillId="0" borderId="0" xfId="0" applyFont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vertical="center"/>
    </xf>
    <xf numFmtId="0" fontId="0" fillId="0" borderId="8" xfId="0" applyBorder="1" applyAlignment="1">
      <alignment horizontal="center"/>
    </xf>
    <xf numFmtId="0" fontId="0" fillId="3" borderId="0" xfId="0" applyFill="1" applyBorder="1"/>
    <xf numFmtId="0" fontId="0" fillId="3" borderId="5" xfId="0" applyFill="1" applyBorder="1" applyAlignment="1"/>
    <xf numFmtId="0" fontId="0" fillId="3" borderId="10" xfId="0" applyFill="1" applyBorder="1" applyAlignment="1"/>
    <xf numFmtId="0" fontId="0" fillId="3" borderId="6" xfId="0" applyFill="1" applyBorder="1"/>
    <xf numFmtId="0" fontId="0" fillId="3" borderId="10" xfId="0" applyFill="1" applyBorder="1"/>
    <xf numFmtId="0" fontId="0" fillId="3" borderId="5" xfId="0" applyFill="1" applyBorder="1"/>
    <xf numFmtId="0" fontId="0" fillId="3" borderId="13" xfId="0" applyFill="1" applyBorder="1"/>
    <xf numFmtId="0" fontId="0" fillId="3" borderId="15" xfId="0" applyFill="1" applyBorder="1"/>
    <xf numFmtId="0" fontId="0" fillId="0" borderId="0" xfId="0" applyBorder="1" applyAlignment="1">
      <alignment horizontal="left"/>
    </xf>
    <xf numFmtId="0" fontId="0" fillId="3" borderId="0" xfId="0" applyFill="1" applyBorder="1" applyAlignment="1"/>
    <xf numFmtId="0" fontId="0" fillId="0" borderId="0" xfId="0" applyBorder="1" applyAlignment="1"/>
    <xf numFmtId="0" fontId="2" fillId="0" borderId="0" xfId="0" applyFont="1" applyAlignment="1"/>
    <xf numFmtId="0" fontId="0" fillId="3" borderId="0" xfId="0" applyFill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 vertical="center"/>
    </xf>
    <xf numFmtId="0" fontId="0" fillId="0" borderId="0" xfId="0" applyAlignment="1"/>
    <xf numFmtId="0" fontId="2" fillId="0" borderId="0" xfId="0" applyFont="1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/>
    <xf numFmtId="0" fontId="0" fillId="0" borderId="1" xfId="0" applyFont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Border="1" applyAlignment="1"/>
    <xf numFmtId="0" fontId="0" fillId="3" borderId="7" xfId="0" applyFill="1" applyBorder="1" applyAlignment="1"/>
    <xf numFmtId="0" fontId="0" fillId="3" borderId="14" xfId="0" applyFill="1" applyBorder="1" applyAlignment="1"/>
    <xf numFmtId="0" fontId="0" fillId="3" borderId="9" xfId="0" applyFill="1" applyBorder="1" applyAlignment="1"/>
    <xf numFmtId="0" fontId="0" fillId="3" borderId="13" xfId="0" applyFill="1" applyBorder="1" applyAlignment="1"/>
    <xf numFmtId="0" fontId="0" fillId="3" borderId="6" xfId="0" applyFill="1" applyBorder="1" applyAlignment="1"/>
    <xf numFmtId="0" fontId="0" fillId="3" borderId="15" xfId="0" applyFill="1" applyBorder="1" applyAlignment="1"/>
    <xf numFmtId="0" fontId="0" fillId="3" borderId="0" xfId="0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quotePrefix="1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0" fillId="0" borderId="4" xfId="0" quotePrefix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3" borderId="17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510DA-57E1-4A67-8D16-A28E238D0A6A}">
  <sheetPr>
    <pageSetUpPr fitToPage="1"/>
  </sheetPr>
  <dimension ref="A2:D16"/>
  <sheetViews>
    <sheetView workbookViewId="0">
      <selection activeCell="F18" sqref="F18"/>
    </sheetView>
  </sheetViews>
  <sheetFormatPr defaultRowHeight="15" x14ac:dyDescent="0.25"/>
  <cols>
    <col min="1" max="1" width="17.42578125" customWidth="1"/>
    <col min="2" max="2" width="39.7109375" customWidth="1"/>
    <col min="3" max="3" width="41.140625" customWidth="1"/>
    <col min="4" max="4" width="17.28515625" customWidth="1"/>
  </cols>
  <sheetData>
    <row r="2" spans="1:4" ht="23.25" x14ac:dyDescent="0.35">
      <c r="A2" s="60" t="s">
        <v>32</v>
      </c>
      <c r="B2" s="60"/>
      <c r="C2" s="60"/>
      <c r="D2" s="60"/>
    </row>
    <row r="3" spans="1:4" ht="15.75" x14ac:dyDescent="0.25">
      <c r="A3" s="59"/>
      <c r="B3" s="59"/>
      <c r="C3" s="59"/>
      <c r="D3" s="45"/>
    </row>
    <row r="4" spans="1:4" x14ac:dyDescent="0.25">
      <c r="A4" s="46" t="s">
        <v>72</v>
      </c>
      <c r="B4" s="46" t="s">
        <v>29</v>
      </c>
      <c r="C4" s="46" t="s">
        <v>74</v>
      </c>
      <c r="D4" s="46" t="s">
        <v>73</v>
      </c>
    </row>
    <row r="5" spans="1:4" x14ac:dyDescent="0.25">
      <c r="A5" s="46" t="s">
        <v>41</v>
      </c>
      <c r="B5" s="46" t="s">
        <v>42</v>
      </c>
      <c r="C5" s="46" t="s">
        <v>43</v>
      </c>
      <c r="D5" s="47" t="s">
        <v>44</v>
      </c>
    </row>
    <row r="6" spans="1:4" x14ac:dyDescent="0.25">
      <c r="A6" s="46" t="s">
        <v>45</v>
      </c>
      <c r="B6" s="46" t="s">
        <v>42</v>
      </c>
      <c r="C6" s="46" t="s">
        <v>46</v>
      </c>
      <c r="D6" s="47" t="s">
        <v>44</v>
      </c>
    </row>
    <row r="7" spans="1:4" x14ac:dyDescent="0.25">
      <c r="A7" s="46" t="s">
        <v>47</v>
      </c>
      <c r="B7" s="46" t="s">
        <v>42</v>
      </c>
      <c r="C7" s="46" t="s">
        <v>48</v>
      </c>
      <c r="D7" s="47" t="s">
        <v>49</v>
      </c>
    </row>
    <row r="8" spans="1:4" x14ac:dyDescent="0.25">
      <c r="A8" s="46" t="s">
        <v>50</v>
      </c>
      <c r="B8" s="46" t="s">
        <v>42</v>
      </c>
      <c r="C8" s="46" t="s">
        <v>51</v>
      </c>
      <c r="D8" s="47" t="s">
        <v>49</v>
      </c>
    </row>
    <row r="9" spans="1:4" x14ac:dyDescent="0.25">
      <c r="A9" s="46" t="s">
        <v>30</v>
      </c>
      <c r="B9" s="46" t="s">
        <v>52</v>
      </c>
      <c r="C9" s="46" t="s">
        <v>53</v>
      </c>
      <c r="D9" s="47" t="s">
        <v>54</v>
      </c>
    </row>
    <row r="10" spans="1:4" x14ac:dyDescent="0.25">
      <c r="A10" s="46" t="s">
        <v>55</v>
      </c>
      <c r="B10" s="46" t="s">
        <v>52</v>
      </c>
      <c r="C10" s="48" t="s">
        <v>56</v>
      </c>
      <c r="D10" s="47" t="s">
        <v>54</v>
      </c>
    </row>
    <row r="11" spans="1:4" x14ac:dyDescent="0.25">
      <c r="A11" s="46" t="s">
        <v>57</v>
      </c>
      <c r="B11" s="46" t="s">
        <v>52</v>
      </c>
      <c r="C11" s="46" t="s">
        <v>53</v>
      </c>
      <c r="D11" s="47" t="s">
        <v>54</v>
      </c>
    </row>
    <row r="12" spans="1:4" x14ac:dyDescent="0.25">
      <c r="A12" s="46" t="s">
        <v>58</v>
      </c>
      <c r="B12" s="46" t="s">
        <v>52</v>
      </c>
      <c r="C12" s="46" t="s">
        <v>56</v>
      </c>
      <c r="D12" s="47" t="s">
        <v>54</v>
      </c>
    </row>
    <row r="13" spans="1:4" x14ac:dyDescent="0.25">
      <c r="A13" s="46" t="s">
        <v>59</v>
      </c>
      <c r="B13" s="46" t="s">
        <v>60</v>
      </c>
      <c r="C13" s="46" t="s">
        <v>61</v>
      </c>
      <c r="D13" s="47" t="s">
        <v>62</v>
      </c>
    </row>
    <row r="14" spans="1:4" x14ac:dyDescent="0.25">
      <c r="A14" s="46" t="s">
        <v>63</v>
      </c>
      <c r="B14" s="46" t="s">
        <v>64</v>
      </c>
      <c r="C14" s="46">
        <v>678</v>
      </c>
      <c r="D14" s="47" t="s">
        <v>65</v>
      </c>
    </row>
    <row r="15" spans="1:4" x14ac:dyDescent="0.25">
      <c r="A15" s="46" t="s">
        <v>66</v>
      </c>
      <c r="B15" s="46" t="s">
        <v>42</v>
      </c>
      <c r="C15" s="46" t="s">
        <v>67</v>
      </c>
      <c r="D15" s="47" t="s">
        <v>68</v>
      </c>
    </row>
    <row r="16" spans="1:4" x14ac:dyDescent="0.25">
      <c r="A16" s="46" t="s">
        <v>31</v>
      </c>
      <c r="B16" s="46" t="s">
        <v>69</v>
      </c>
      <c r="C16" s="46" t="s">
        <v>70</v>
      </c>
      <c r="D16" s="47" t="s">
        <v>71</v>
      </c>
    </row>
  </sheetData>
  <mergeCells count="2">
    <mergeCell ref="A3:C3"/>
    <mergeCell ref="A2:D2"/>
  </mergeCells>
  <pageMargins left="0.7" right="0.7" top="0.75" bottom="0.75" header="0.3" footer="0.3"/>
  <pageSetup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23980-317C-416D-A035-2BC30C827F0C}">
  <sheetPr>
    <pageSetUpPr fitToPage="1"/>
  </sheetPr>
  <dimension ref="B1:S26"/>
  <sheetViews>
    <sheetView tabSelected="1" workbookViewId="0">
      <selection sqref="A1:Q25"/>
    </sheetView>
  </sheetViews>
  <sheetFormatPr defaultRowHeight="15" x14ac:dyDescent="0.25"/>
  <cols>
    <col min="2" max="7" width="5.7109375" customWidth="1"/>
    <col min="8" max="12" width="4.5703125" customWidth="1"/>
    <col min="14" max="16" width="6.28515625" customWidth="1"/>
  </cols>
  <sheetData>
    <row r="1" spans="2:19" x14ac:dyDescent="0.25">
      <c r="B1" s="17"/>
      <c r="C1" s="17"/>
      <c r="D1" s="17"/>
      <c r="E1" s="43"/>
      <c r="F1" s="44"/>
      <c r="G1" s="44"/>
      <c r="H1" s="44"/>
      <c r="I1" s="32"/>
      <c r="J1" s="32"/>
      <c r="K1" s="93"/>
      <c r="L1" s="93"/>
      <c r="M1" s="93"/>
      <c r="N1" s="93"/>
      <c r="O1" s="17"/>
      <c r="P1" s="17"/>
      <c r="R1" s="17"/>
      <c r="S1" s="17"/>
    </row>
    <row r="2" spans="2:19" x14ac:dyDescent="0.25">
      <c r="B2" s="17"/>
      <c r="C2" s="17"/>
      <c r="D2" s="17"/>
      <c r="E2" s="44"/>
      <c r="F2" s="44"/>
      <c r="G2" s="44"/>
      <c r="H2" s="44"/>
      <c r="I2" s="32"/>
      <c r="J2" s="32"/>
      <c r="K2" s="94"/>
      <c r="L2" s="94"/>
      <c r="M2" s="94"/>
      <c r="N2" s="94"/>
      <c r="O2" s="17"/>
      <c r="P2" s="17"/>
      <c r="R2" s="17"/>
      <c r="S2" s="17"/>
    </row>
    <row r="3" spans="2:19" x14ac:dyDescent="0.25">
      <c r="B3" s="17"/>
      <c r="C3" s="17"/>
      <c r="D3" s="17"/>
      <c r="E3" s="17"/>
      <c r="F3" s="17"/>
      <c r="G3" s="17"/>
      <c r="H3" s="17"/>
      <c r="I3" s="17"/>
      <c r="J3" s="17"/>
      <c r="K3" s="13"/>
      <c r="N3" s="14"/>
      <c r="O3" s="17"/>
      <c r="P3" s="17"/>
      <c r="R3" s="17"/>
      <c r="S3" s="17"/>
    </row>
    <row r="4" spans="2:19" x14ac:dyDescent="0.25">
      <c r="B4" s="17"/>
      <c r="C4" s="17"/>
      <c r="D4" s="17"/>
      <c r="E4" s="17"/>
      <c r="F4" s="17"/>
      <c r="G4" s="17"/>
      <c r="H4" s="17"/>
      <c r="I4" s="17"/>
      <c r="J4" s="17"/>
      <c r="K4" s="13"/>
      <c r="N4" s="14"/>
      <c r="O4" s="17"/>
      <c r="P4" s="17"/>
      <c r="R4" s="17"/>
      <c r="S4" s="17"/>
    </row>
    <row r="5" spans="2:19" x14ac:dyDescent="0.25">
      <c r="B5" s="17"/>
      <c r="C5" s="50"/>
      <c r="D5" s="51"/>
      <c r="E5" s="52"/>
      <c r="F5" s="17"/>
      <c r="G5" s="17"/>
      <c r="H5" s="17"/>
      <c r="I5" s="17"/>
      <c r="J5" s="14"/>
      <c r="K5" s="13"/>
      <c r="L5" s="39"/>
      <c r="N5" s="15"/>
      <c r="O5" s="5"/>
      <c r="P5" s="5"/>
      <c r="R5" s="17"/>
      <c r="S5" s="17"/>
    </row>
    <row r="6" spans="2:19" x14ac:dyDescent="0.25">
      <c r="B6" s="31"/>
      <c r="C6" s="23"/>
      <c r="D6" s="31"/>
      <c r="E6" s="24"/>
      <c r="F6" s="31"/>
      <c r="G6" s="31"/>
      <c r="H6" s="65"/>
      <c r="I6" s="66"/>
      <c r="J6" s="66"/>
      <c r="K6" s="67"/>
      <c r="L6" s="39"/>
      <c r="N6" s="27"/>
      <c r="O6" s="22"/>
      <c r="P6" s="26"/>
      <c r="R6" s="17"/>
      <c r="S6" s="17"/>
    </row>
    <row r="7" spans="2:19" x14ac:dyDescent="0.25">
      <c r="B7" s="31"/>
      <c r="C7" s="23"/>
      <c r="D7" s="56" t="s">
        <v>79</v>
      </c>
      <c r="E7" s="24"/>
      <c r="F7" s="31"/>
      <c r="G7" s="31"/>
      <c r="H7" s="61"/>
      <c r="I7" s="62"/>
      <c r="J7" s="62"/>
      <c r="K7" s="63"/>
      <c r="L7" s="39"/>
      <c r="N7" s="61"/>
      <c r="O7" s="62"/>
      <c r="P7" s="63"/>
      <c r="R7" s="71"/>
      <c r="S7" s="71"/>
    </row>
    <row r="8" spans="2:19" ht="15.75" thickBot="1" x14ac:dyDescent="0.3">
      <c r="B8" s="34"/>
      <c r="C8" s="23"/>
      <c r="D8" s="31"/>
      <c r="E8" s="24"/>
      <c r="F8" s="97" t="s">
        <v>34</v>
      </c>
      <c r="G8" s="98"/>
      <c r="H8" s="61" t="s">
        <v>82</v>
      </c>
      <c r="I8" s="62"/>
      <c r="J8" s="62"/>
      <c r="K8" s="63"/>
      <c r="L8" s="39"/>
      <c r="N8" s="61" t="s">
        <v>27</v>
      </c>
      <c r="O8" s="62"/>
      <c r="P8" s="63"/>
      <c r="R8" s="17"/>
      <c r="S8" s="17"/>
    </row>
    <row r="9" spans="2:19" ht="15.75" thickBot="1" x14ac:dyDescent="0.3">
      <c r="B9" s="31"/>
      <c r="C9" s="61" t="s">
        <v>80</v>
      </c>
      <c r="D9" s="62"/>
      <c r="E9" s="63"/>
      <c r="F9" s="31"/>
      <c r="G9" s="31"/>
      <c r="H9" s="61"/>
      <c r="I9" s="62"/>
      <c r="J9" s="62"/>
      <c r="K9" s="63"/>
      <c r="L9" s="95" t="s">
        <v>35</v>
      </c>
      <c r="M9" s="96"/>
      <c r="N9" s="61" t="s">
        <v>18</v>
      </c>
      <c r="O9" s="62"/>
      <c r="P9" s="63"/>
      <c r="R9" s="71"/>
      <c r="S9" s="71"/>
    </row>
    <row r="10" spans="2:19" x14ac:dyDescent="0.25">
      <c r="B10" s="31"/>
      <c r="C10" s="61" t="s">
        <v>81</v>
      </c>
      <c r="D10" s="62"/>
      <c r="E10" s="63"/>
      <c r="F10" s="31"/>
      <c r="G10" s="31"/>
      <c r="H10" s="61" t="s">
        <v>83</v>
      </c>
      <c r="I10" s="62"/>
      <c r="J10" s="62"/>
      <c r="K10" s="63"/>
      <c r="L10" s="49"/>
      <c r="N10" s="27"/>
      <c r="O10" s="22"/>
      <c r="P10" s="26"/>
      <c r="R10" s="17"/>
      <c r="S10" s="17"/>
    </row>
    <row r="11" spans="2:19" x14ac:dyDescent="0.25">
      <c r="B11" s="34"/>
      <c r="C11" s="23"/>
      <c r="D11" s="31"/>
      <c r="E11" s="24"/>
      <c r="F11" s="31"/>
      <c r="G11" s="31"/>
      <c r="H11" s="61"/>
      <c r="I11" s="62"/>
      <c r="J11" s="62"/>
      <c r="K11" s="63"/>
      <c r="L11" s="39"/>
      <c r="N11" s="61"/>
      <c r="O11" s="62"/>
      <c r="P11" s="63"/>
      <c r="R11" s="71"/>
      <c r="S11" s="71"/>
    </row>
    <row r="12" spans="2:19" x14ac:dyDescent="0.25">
      <c r="B12" s="31"/>
      <c r="C12" s="53"/>
      <c r="D12" s="54"/>
      <c r="E12" s="55"/>
      <c r="F12" s="31"/>
      <c r="G12" s="31"/>
      <c r="H12" s="61"/>
      <c r="I12" s="62"/>
      <c r="J12" s="62"/>
      <c r="K12" s="63"/>
      <c r="L12" s="39"/>
      <c r="N12" s="27"/>
      <c r="O12" s="22"/>
      <c r="P12" s="26"/>
      <c r="R12" s="17"/>
      <c r="S12" s="17"/>
    </row>
    <row r="13" spans="2:19" x14ac:dyDescent="0.25">
      <c r="B13" s="31"/>
      <c r="C13" s="31"/>
      <c r="D13" s="50"/>
      <c r="E13" s="50"/>
      <c r="F13" s="31"/>
      <c r="G13" s="31"/>
      <c r="H13" s="61"/>
      <c r="I13" s="62"/>
      <c r="J13" s="62"/>
      <c r="K13" s="63"/>
      <c r="L13" s="39"/>
      <c r="N13" s="27"/>
      <c r="O13" s="22"/>
      <c r="P13" s="26"/>
      <c r="R13" s="17"/>
      <c r="S13" s="17"/>
    </row>
    <row r="14" spans="2:19" x14ac:dyDescent="0.25">
      <c r="B14" s="34"/>
      <c r="C14" s="31"/>
      <c r="D14" s="23"/>
      <c r="E14" s="23"/>
      <c r="F14" s="31"/>
      <c r="G14" s="31"/>
      <c r="H14" s="61"/>
      <c r="I14" s="62"/>
      <c r="J14" s="62"/>
      <c r="K14" s="63"/>
      <c r="L14" s="39"/>
      <c r="N14" s="27"/>
      <c r="O14" s="22"/>
      <c r="P14" s="26"/>
      <c r="R14" s="17"/>
      <c r="S14" s="17"/>
    </row>
    <row r="15" spans="2:19" x14ac:dyDescent="0.25">
      <c r="B15" s="31"/>
      <c r="C15" s="31"/>
      <c r="D15" s="23"/>
      <c r="E15" s="23"/>
      <c r="F15" s="31"/>
      <c r="G15" s="31"/>
      <c r="H15" s="61"/>
      <c r="I15" s="62"/>
      <c r="J15" s="62"/>
      <c r="K15" s="63"/>
      <c r="L15" s="39"/>
      <c r="N15" s="28"/>
      <c r="O15" s="25"/>
      <c r="P15" s="29"/>
      <c r="R15" s="17"/>
      <c r="S15" s="17"/>
    </row>
    <row r="16" spans="2:19" x14ac:dyDescent="0.25">
      <c r="B16" s="32"/>
      <c r="C16" s="31"/>
      <c r="D16" s="23"/>
      <c r="E16" s="31" t="s">
        <v>84</v>
      </c>
      <c r="F16" s="32"/>
      <c r="G16" s="32"/>
      <c r="H16" s="68"/>
      <c r="I16" s="69"/>
      <c r="J16" s="69"/>
      <c r="K16" s="70"/>
      <c r="L16" s="39"/>
      <c r="R16" s="17"/>
      <c r="S16" s="17"/>
    </row>
    <row r="17" spans="2:19" x14ac:dyDescent="0.25">
      <c r="B17" s="57" t="s">
        <v>33</v>
      </c>
      <c r="C17" s="15"/>
      <c r="D17" s="13"/>
      <c r="E17" s="17"/>
      <c r="F17" s="17"/>
      <c r="G17" s="17"/>
      <c r="H17" s="16"/>
      <c r="I17" s="16"/>
    </row>
    <row r="18" spans="2:19" ht="21" x14ac:dyDescent="0.35">
      <c r="B18" s="17"/>
      <c r="C18" s="64" t="s">
        <v>28</v>
      </c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</row>
    <row r="19" spans="2:19" x14ac:dyDescent="0.25">
      <c r="B19" s="17"/>
      <c r="C19" s="17"/>
      <c r="D19" s="17"/>
      <c r="E19" s="17"/>
      <c r="F19" s="17"/>
      <c r="G19" s="17"/>
    </row>
    <row r="20" spans="2:19" x14ac:dyDescent="0.25">
      <c r="B20" s="30"/>
      <c r="C20" s="18" t="s">
        <v>33</v>
      </c>
      <c r="D20" s="30" t="s">
        <v>85</v>
      </c>
      <c r="E20" s="30"/>
      <c r="F20" s="30"/>
      <c r="G20" s="30"/>
      <c r="H20" s="16"/>
      <c r="I20" s="16"/>
    </row>
    <row r="21" spans="2:19" x14ac:dyDescent="0.25">
      <c r="B21" s="17"/>
      <c r="H21" s="16"/>
      <c r="I21" s="16"/>
    </row>
    <row r="22" spans="2:19" x14ac:dyDescent="0.25">
      <c r="B22" s="17"/>
      <c r="C22" s="41" t="s">
        <v>34</v>
      </c>
      <c r="D22" t="s">
        <v>86</v>
      </c>
    </row>
    <row r="23" spans="2:19" x14ac:dyDescent="0.25">
      <c r="B23" s="17"/>
    </row>
    <row r="24" spans="2:19" x14ac:dyDescent="0.25">
      <c r="B24" s="17"/>
      <c r="C24" s="42" t="s">
        <v>35</v>
      </c>
      <c r="D24" t="s">
        <v>87</v>
      </c>
    </row>
    <row r="25" spans="2:19" x14ac:dyDescent="0.25">
      <c r="B25" s="17"/>
    </row>
    <row r="26" spans="2:19" ht="28.5" x14ac:dyDescent="0.45">
      <c r="B26" s="40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</row>
  </sheetData>
  <mergeCells count="23">
    <mergeCell ref="H12:K12"/>
    <mergeCell ref="H13:K13"/>
    <mergeCell ref="H14:K14"/>
    <mergeCell ref="R7:S7"/>
    <mergeCell ref="R9:S9"/>
    <mergeCell ref="R11:S11"/>
    <mergeCell ref="N7:P7"/>
    <mergeCell ref="N9:P9"/>
    <mergeCell ref="L9:M9"/>
    <mergeCell ref="C10:E10"/>
    <mergeCell ref="H10:K10"/>
    <mergeCell ref="F8:G8"/>
    <mergeCell ref="C18:P18"/>
    <mergeCell ref="C9:E9"/>
    <mergeCell ref="H6:K6"/>
    <mergeCell ref="H9:K9"/>
    <mergeCell ref="H7:K7"/>
    <mergeCell ref="H8:K8"/>
    <mergeCell ref="N8:P8"/>
    <mergeCell ref="N11:P11"/>
    <mergeCell ref="H16:K16"/>
    <mergeCell ref="H15:K15"/>
    <mergeCell ref="H11:K11"/>
  </mergeCells>
  <pageMargins left="0.7" right="0.7" top="0.75" bottom="0.75" header="0.3" footer="0.3"/>
  <pageSetup scale="74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DF5BA-3798-4FC8-9BCF-B6D78928FD7A}">
  <sheetPr>
    <pageSetUpPr fitToPage="1"/>
  </sheetPr>
  <dimension ref="A3:O40"/>
  <sheetViews>
    <sheetView topLeftCell="A19" workbookViewId="0">
      <selection activeCell="N40" sqref="N40"/>
    </sheetView>
  </sheetViews>
  <sheetFormatPr defaultRowHeight="15" x14ac:dyDescent="0.25"/>
  <cols>
    <col min="2" max="2" width="27.7109375" customWidth="1"/>
    <col min="3" max="3" width="9.85546875" customWidth="1"/>
    <col min="7" max="7" width="9.28515625" customWidth="1"/>
    <col min="8" max="8" width="3.7109375" customWidth="1"/>
    <col min="9" max="9" width="9.28515625" customWidth="1"/>
    <col min="13" max="13" width="9.85546875" customWidth="1"/>
    <col min="14" max="14" width="27.7109375" customWidth="1"/>
  </cols>
  <sheetData>
    <row r="3" spans="1:15" ht="21" x14ac:dyDescent="0.35">
      <c r="A3" s="88" t="s">
        <v>25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</row>
    <row r="4" spans="1:15" x14ac:dyDescent="0.25">
      <c r="A4" s="89" t="s">
        <v>78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</row>
    <row r="5" spans="1:15" x14ac:dyDescent="0.25">
      <c r="H5" s="5"/>
    </row>
    <row r="6" spans="1:15" x14ac:dyDescent="0.25">
      <c r="A6" s="1"/>
      <c r="B6" s="82" t="s">
        <v>7</v>
      </c>
      <c r="C6" s="1"/>
      <c r="D6" s="1" t="s">
        <v>3</v>
      </c>
      <c r="E6" s="1" t="s">
        <v>3</v>
      </c>
      <c r="F6" s="1" t="s">
        <v>10</v>
      </c>
      <c r="G6" s="6"/>
      <c r="H6" s="4"/>
      <c r="I6" s="8"/>
      <c r="J6" s="1" t="s">
        <v>3</v>
      </c>
      <c r="K6" s="1" t="s">
        <v>3</v>
      </c>
      <c r="L6" s="1" t="s">
        <v>10</v>
      </c>
      <c r="M6" s="1"/>
      <c r="N6" s="82" t="s">
        <v>7</v>
      </c>
      <c r="O6" s="1"/>
    </row>
    <row r="7" spans="1:15" x14ac:dyDescent="0.25">
      <c r="A7" s="2" t="s">
        <v>8</v>
      </c>
      <c r="B7" s="83"/>
      <c r="C7" s="2" t="s">
        <v>5</v>
      </c>
      <c r="D7" s="2" t="s">
        <v>4</v>
      </c>
      <c r="E7" s="2" t="s">
        <v>4</v>
      </c>
      <c r="F7" s="2" t="s">
        <v>4</v>
      </c>
      <c r="G7" s="7" t="s">
        <v>11</v>
      </c>
      <c r="H7" s="4"/>
      <c r="I7" s="9" t="s">
        <v>11</v>
      </c>
      <c r="J7" s="2" t="s">
        <v>4</v>
      </c>
      <c r="K7" s="2" t="s">
        <v>4</v>
      </c>
      <c r="L7" s="2" t="s">
        <v>4</v>
      </c>
      <c r="M7" s="2" t="s">
        <v>5</v>
      </c>
      <c r="N7" s="83"/>
      <c r="O7" s="2" t="s">
        <v>8</v>
      </c>
    </row>
    <row r="8" spans="1:15" x14ac:dyDescent="0.25">
      <c r="A8" s="2" t="s">
        <v>9</v>
      </c>
      <c r="B8" s="84"/>
      <c r="C8" s="2" t="s">
        <v>6</v>
      </c>
      <c r="D8" s="2" t="s">
        <v>0</v>
      </c>
      <c r="E8" s="2" t="s">
        <v>1</v>
      </c>
      <c r="F8" s="2" t="s">
        <v>2</v>
      </c>
      <c r="G8" s="7" t="s">
        <v>6</v>
      </c>
      <c r="H8" s="4"/>
      <c r="I8" s="9" t="s">
        <v>6</v>
      </c>
      <c r="J8" s="2" t="s">
        <v>0</v>
      </c>
      <c r="K8" s="2" t="s">
        <v>1</v>
      </c>
      <c r="L8" s="2" t="s">
        <v>2</v>
      </c>
      <c r="M8" s="2" t="s">
        <v>6</v>
      </c>
      <c r="N8" s="84"/>
      <c r="O8" s="2" t="s">
        <v>9</v>
      </c>
    </row>
    <row r="9" spans="1:15" x14ac:dyDescent="0.25">
      <c r="A9" s="3">
        <v>1</v>
      </c>
      <c r="B9" s="35" t="s">
        <v>36</v>
      </c>
      <c r="C9" s="38" t="s">
        <v>16</v>
      </c>
      <c r="D9" s="3">
        <v>800</v>
      </c>
      <c r="E9" s="11"/>
      <c r="F9" s="11"/>
      <c r="G9" s="36" t="s">
        <v>17</v>
      </c>
      <c r="H9" s="4"/>
      <c r="I9" s="36" t="s">
        <v>17</v>
      </c>
      <c r="J9" s="3">
        <v>600</v>
      </c>
      <c r="K9" s="11"/>
      <c r="L9" s="11"/>
      <c r="M9" s="38" t="s">
        <v>16</v>
      </c>
      <c r="N9" s="35" t="s">
        <v>36</v>
      </c>
      <c r="O9" s="3">
        <v>2</v>
      </c>
    </row>
    <row r="10" spans="1:15" x14ac:dyDescent="0.25">
      <c r="A10" s="3">
        <f>A9+2</f>
        <v>3</v>
      </c>
      <c r="B10" s="35" t="s">
        <v>36</v>
      </c>
      <c r="C10" s="38" t="s">
        <v>16</v>
      </c>
      <c r="D10" s="11"/>
      <c r="E10" s="10">
        <v>800</v>
      </c>
      <c r="F10" s="11"/>
      <c r="G10" s="36" t="s">
        <v>17</v>
      </c>
      <c r="H10" s="4"/>
      <c r="I10" s="36" t="s">
        <v>17</v>
      </c>
      <c r="J10" s="11"/>
      <c r="K10" s="10">
        <v>800</v>
      </c>
      <c r="L10" s="11"/>
      <c r="M10" s="38" t="s">
        <v>16</v>
      </c>
      <c r="N10" s="35" t="s">
        <v>36</v>
      </c>
      <c r="O10" s="3">
        <f>+O9+2</f>
        <v>4</v>
      </c>
    </row>
    <row r="11" spans="1:15" x14ac:dyDescent="0.25">
      <c r="A11" s="3">
        <f t="shared" ref="A11:A22" si="0">A10+2</f>
        <v>5</v>
      </c>
      <c r="B11" s="35" t="s">
        <v>36</v>
      </c>
      <c r="C11" s="38" t="s">
        <v>16</v>
      </c>
      <c r="D11" s="11"/>
      <c r="E11" s="11"/>
      <c r="F11" s="3">
        <v>1000</v>
      </c>
      <c r="G11" s="36" t="s">
        <v>17</v>
      </c>
      <c r="H11" s="4"/>
      <c r="I11" s="36" t="s">
        <v>17</v>
      </c>
      <c r="J11" s="11"/>
      <c r="K11" s="11"/>
      <c r="L11" s="3">
        <v>1000</v>
      </c>
      <c r="M11" s="38" t="s">
        <v>16</v>
      </c>
      <c r="N11" s="35" t="s">
        <v>36</v>
      </c>
      <c r="O11" s="3">
        <f t="shared" ref="O11:O22" si="1">+O10+2</f>
        <v>6</v>
      </c>
    </row>
    <row r="12" spans="1:15" x14ac:dyDescent="0.25">
      <c r="A12" s="3">
        <f t="shared" si="0"/>
        <v>7</v>
      </c>
      <c r="B12" s="35" t="s">
        <v>36</v>
      </c>
      <c r="C12" s="38" t="s">
        <v>16</v>
      </c>
      <c r="D12" s="3">
        <v>1000</v>
      </c>
      <c r="E12" s="11"/>
      <c r="F12" s="11"/>
      <c r="G12" s="36" t="s">
        <v>17</v>
      </c>
      <c r="H12" s="4"/>
      <c r="I12" s="36" t="s">
        <v>17</v>
      </c>
      <c r="J12" s="3">
        <v>800</v>
      </c>
      <c r="K12" s="11"/>
      <c r="L12" s="11"/>
      <c r="M12" s="38" t="s">
        <v>16</v>
      </c>
      <c r="N12" s="35" t="s">
        <v>36</v>
      </c>
      <c r="O12" s="3">
        <f t="shared" si="1"/>
        <v>8</v>
      </c>
    </row>
    <row r="13" spans="1:15" x14ac:dyDescent="0.25">
      <c r="A13" s="3">
        <f t="shared" si="0"/>
        <v>9</v>
      </c>
      <c r="B13" s="35" t="s">
        <v>36</v>
      </c>
      <c r="C13" s="38" t="s">
        <v>16</v>
      </c>
      <c r="D13" s="11"/>
      <c r="E13" s="10">
        <v>1750</v>
      </c>
      <c r="F13" s="11"/>
      <c r="G13" s="36" t="s">
        <v>17</v>
      </c>
      <c r="H13" s="4"/>
      <c r="I13" s="36" t="s">
        <v>17</v>
      </c>
      <c r="J13" s="11"/>
      <c r="K13" s="10">
        <v>1750</v>
      </c>
      <c r="L13" s="11"/>
      <c r="M13" s="38" t="s">
        <v>16</v>
      </c>
      <c r="N13" s="35" t="s">
        <v>36</v>
      </c>
      <c r="O13" s="3">
        <f t="shared" si="1"/>
        <v>10</v>
      </c>
    </row>
    <row r="14" spans="1:15" x14ac:dyDescent="0.25">
      <c r="A14" s="3">
        <f t="shared" si="0"/>
        <v>11</v>
      </c>
      <c r="B14" s="35" t="s">
        <v>36</v>
      </c>
      <c r="C14" s="38" t="s">
        <v>16</v>
      </c>
      <c r="D14" s="11"/>
      <c r="E14" s="11"/>
      <c r="F14" s="3">
        <v>1750</v>
      </c>
      <c r="G14" s="36" t="s">
        <v>17</v>
      </c>
      <c r="H14" s="4"/>
      <c r="I14" s="36" t="s">
        <v>17</v>
      </c>
      <c r="J14" s="11"/>
      <c r="K14" s="11"/>
      <c r="L14" s="3">
        <v>600</v>
      </c>
      <c r="M14" s="38" t="s">
        <v>16</v>
      </c>
      <c r="N14" s="35" t="s">
        <v>36</v>
      </c>
      <c r="O14" s="3">
        <f t="shared" si="1"/>
        <v>12</v>
      </c>
    </row>
    <row r="15" spans="1:15" x14ac:dyDescent="0.25">
      <c r="A15" s="3">
        <f t="shared" si="0"/>
        <v>13</v>
      </c>
      <c r="B15" s="19" t="s">
        <v>36</v>
      </c>
      <c r="C15" s="38" t="s">
        <v>16</v>
      </c>
      <c r="D15" s="3">
        <v>600</v>
      </c>
      <c r="E15" s="11"/>
      <c r="F15" s="11"/>
      <c r="G15" s="36" t="s">
        <v>17</v>
      </c>
      <c r="H15" s="4"/>
      <c r="I15" s="36" t="s">
        <v>17</v>
      </c>
      <c r="J15" s="3">
        <v>600</v>
      </c>
      <c r="K15" s="11"/>
      <c r="L15" s="11"/>
      <c r="M15" s="38" t="s">
        <v>16</v>
      </c>
      <c r="N15" s="3" t="s">
        <v>36</v>
      </c>
      <c r="O15" s="3">
        <f t="shared" si="1"/>
        <v>14</v>
      </c>
    </row>
    <row r="16" spans="1:15" x14ac:dyDescent="0.25">
      <c r="A16" s="3">
        <f t="shared" si="0"/>
        <v>15</v>
      </c>
      <c r="B16" s="19" t="s">
        <v>36</v>
      </c>
      <c r="C16" s="38" t="s">
        <v>16</v>
      </c>
      <c r="D16" s="11"/>
      <c r="E16" s="10">
        <v>600</v>
      </c>
      <c r="F16" s="11"/>
      <c r="G16" s="36" t="s">
        <v>17</v>
      </c>
      <c r="H16" s="4"/>
      <c r="I16" s="36" t="s">
        <v>17</v>
      </c>
      <c r="J16" s="11"/>
      <c r="K16" s="10">
        <v>1750</v>
      </c>
      <c r="L16" s="11"/>
      <c r="M16" s="38" t="s">
        <v>16</v>
      </c>
      <c r="N16" s="3" t="s">
        <v>38</v>
      </c>
      <c r="O16" s="3">
        <f t="shared" si="1"/>
        <v>16</v>
      </c>
    </row>
    <row r="17" spans="1:15" x14ac:dyDescent="0.25">
      <c r="A17" s="3">
        <f t="shared" si="0"/>
        <v>17</v>
      </c>
      <c r="B17" s="19" t="s">
        <v>36</v>
      </c>
      <c r="C17" s="38" t="s">
        <v>16</v>
      </c>
      <c r="D17" s="11"/>
      <c r="E17" s="11"/>
      <c r="F17" s="3">
        <v>1750</v>
      </c>
      <c r="G17" s="36" t="s">
        <v>17</v>
      </c>
      <c r="H17" s="4"/>
      <c r="I17" s="36" t="s">
        <v>17</v>
      </c>
      <c r="J17" s="11"/>
      <c r="K17" s="11"/>
      <c r="L17" s="3">
        <v>1750</v>
      </c>
      <c r="M17" s="38" t="s">
        <v>16</v>
      </c>
      <c r="N17" s="3" t="s">
        <v>36</v>
      </c>
      <c r="O17" s="3">
        <f t="shared" si="1"/>
        <v>18</v>
      </c>
    </row>
    <row r="18" spans="1:15" x14ac:dyDescent="0.25">
      <c r="A18" s="3">
        <f t="shared" si="0"/>
        <v>19</v>
      </c>
      <c r="B18" s="19" t="s">
        <v>36</v>
      </c>
      <c r="C18" s="38" t="s">
        <v>16</v>
      </c>
      <c r="D18" s="3">
        <v>1000</v>
      </c>
      <c r="E18" s="11"/>
      <c r="F18" s="11"/>
      <c r="G18" s="36" t="s">
        <v>17</v>
      </c>
      <c r="H18" s="4"/>
      <c r="I18" s="36" t="s">
        <v>17</v>
      </c>
      <c r="J18" s="3">
        <v>708</v>
      </c>
      <c r="K18" s="11"/>
      <c r="L18" s="11"/>
      <c r="M18" s="38" t="s">
        <v>16</v>
      </c>
      <c r="N18" s="3" t="s">
        <v>15</v>
      </c>
      <c r="O18" s="3">
        <f t="shared" si="1"/>
        <v>20</v>
      </c>
    </row>
    <row r="19" spans="1:15" x14ac:dyDescent="0.25">
      <c r="A19" s="3">
        <f t="shared" si="0"/>
        <v>21</v>
      </c>
      <c r="B19" s="19" t="s">
        <v>15</v>
      </c>
      <c r="C19" s="38" t="s">
        <v>16</v>
      </c>
      <c r="D19" s="11"/>
      <c r="E19" s="3">
        <v>1141</v>
      </c>
      <c r="F19" s="11"/>
      <c r="G19" s="36" t="s">
        <v>17</v>
      </c>
      <c r="H19" s="4"/>
      <c r="I19" s="36" t="s">
        <v>17</v>
      </c>
      <c r="J19" s="11"/>
      <c r="K19" s="3">
        <v>300</v>
      </c>
      <c r="L19" s="11"/>
      <c r="M19" s="38" t="s">
        <v>16</v>
      </c>
      <c r="N19" s="3" t="s">
        <v>15</v>
      </c>
      <c r="O19" s="3">
        <f t="shared" si="1"/>
        <v>22</v>
      </c>
    </row>
    <row r="20" spans="1:15" x14ac:dyDescent="0.25">
      <c r="A20" s="3">
        <f t="shared" si="0"/>
        <v>23</v>
      </c>
      <c r="B20" s="20" t="s">
        <v>37</v>
      </c>
      <c r="C20" s="38" t="s">
        <v>39</v>
      </c>
      <c r="D20" s="11"/>
      <c r="E20" s="11"/>
      <c r="F20" s="3">
        <v>2880</v>
      </c>
      <c r="G20" s="36" t="s">
        <v>40</v>
      </c>
      <c r="H20" s="4"/>
      <c r="I20" s="36"/>
      <c r="J20" s="11"/>
      <c r="K20" s="11"/>
      <c r="L20" s="3"/>
      <c r="M20" s="38"/>
      <c r="N20" s="3" t="s">
        <v>20</v>
      </c>
      <c r="O20" s="3">
        <f t="shared" si="1"/>
        <v>24</v>
      </c>
    </row>
    <row r="21" spans="1:15" x14ac:dyDescent="0.25">
      <c r="A21" s="3">
        <f t="shared" si="0"/>
        <v>25</v>
      </c>
      <c r="B21" s="90" t="s">
        <v>21</v>
      </c>
      <c r="C21" s="78" t="s">
        <v>26</v>
      </c>
      <c r="D21" s="3">
        <v>3910</v>
      </c>
      <c r="E21" s="11"/>
      <c r="F21" s="11"/>
      <c r="G21" s="82" t="s">
        <v>75</v>
      </c>
      <c r="H21" s="4"/>
      <c r="I21" s="82" t="s">
        <v>19</v>
      </c>
      <c r="J21" s="3">
        <v>3910</v>
      </c>
      <c r="K21" s="11"/>
      <c r="L21" s="11"/>
      <c r="M21" s="78" t="s">
        <v>26</v>
      </c>
      <c r="N21" s="90" t="s">
        <v>22</v>
      </c>
      <c r="O21" s="3">
        <f t="shared" si="1"/>
        <v>26</v>
      </c>
    </row>
    <row r="22" spans="1:15" x14ac:dyDescent="0.25">
      <c r="A22" s="3">
        <f t="shared" si="0"/>
        <v>27</v>
      </c>
      <c r="B22" s="91"/>
      <c r="C22" s="79"/>
      <c r="D22" s="11"/>
      <c r="E22" s="3">
        <v>3910</v>
      </c>
      <c r="F22" s="11"/>
      <c r="G22" s="83"/>
      <c r="H22" s="4"/>
      <c r="I22" s="83"/>
      <c r="J22" s="11"/>
      <c r="K22" s="3">
        <v>3910</v>
      </c>
      <c r="L22" s="11"/>
      <c r="M22" s="79"/>
      <c r="N22" s="91"/>
      <c r="O22" s="3">
        <f t="shared" si="1"/>
        <v>28</v>
      </c>
    </row>
    <row r="23" spans="1:15" x14ac:dyDescent="0.25">
      <c r="A23" s="3">
        <f>A22+2</f>
        <v>29</v>
      </c>
      <c r="B23" s="92"/>
      <c r="C23" s="80"/>
      <c r="D23" s="11"/>
      <c r="E23" s="11"/>
      <c r="F23" s="3">
        <v>3910</v>
      </c>
      <c r="G23" s="84"/>
      <c r="H23" s="4"/>
      <c r="I23" s="84"/>
      <c r="J23" s="11"/>
      <c r="K23" s="11"/>
      <c r="L23" s="3">
        <v>3910</v>
      </c>
      <c r="M23" s="80"/>
      <c r="N23" s="92"/>
      <c r="O23" s="3">
        <f>O22+2</f>
        <v>30</v>
      </c>
    </row>
    <row r="24" spans="1:15" x14ac:dyDescent="0.25">
      <c r="A24" s="3">
        <f t="shared" ref="A24:A29" si="2">A23+2</f>
        <v>31</v>
      </c>
      <c r="B24" s="90" t="s">
        <v>23</v>
      </c>
      <c r="C24" s="78" t="s">
        <v>39</v>
      </c>
      <c r="D24" s="3">
        <v>2400</v>
      </c>
      <c r="E24" s="11"/>
      <c r="F24" s="11"/>
      <c r="G24" s="72" t="s">
        <v>76</v>
      </c>
      <c r="H24" s="4"/>
      <c r="I24" s="75" t="s">
        <v>77</v>
      </c>
      <c r="J24" s="3">
        <v>2400</v>
      </c>
      <c r="K24" s="11"/>
      <c r="L24" s="11"/>
      <c r="M24" s="78" t="s">
        <v>39</v>
      </c>
      <c r="N24" s="90" t="s">
        <v>24</v>
      </c>
      <c r="O24" s="3">
        <f t="shared" ref="O24:O29" si="3">O23+2</f>
        <v>32</v>
      </c>
    </row>
    <row r="25" spans="1:15" x14ac:dyDescent="0.25">
      <c r="A25" s="3">
        <f t="shared" si="2"/>
        <v>33</v>
      </c>
      <c r="B25" s="91"/>
      <c r="C25" s="79"/>
      <c r="D25" s="11"/>
      <c r="E25" s="10">
        <v>2400</v>
      </c>
      <c r="F25" s="11"/>
      <c r="G25" s="73"/>
      <c r="H25" s="4"/>
      <c r="I25" s="76"/>
      <c r="J25" s="11"/>
      <c r="K25" s="3">
        <v>2400</v>
      </c>
      <c r="L25" s="11"/>
      <c r="M25" s="79"/>
      <c r="N25" s="91"/>
      <c r="O25" s="3">
        <f t="shared" si="3"/>
        <v>34</v>
      </c>
    </row>
    <row r="26" spans="1:15" x14ac:dyDescent="0.25">
      <c r="A26" s="3">
        <f t="shared" si="2"/>
        <v>35</v>
      </c>
      <c r="B26" s="92"/>
      <c r="C26" s="80"/>
      <c r="D26" s="11"/>
      <c r="E26" s="11"/>
      <c r="F26" s="3">
        <v>2400</v>
      </c>
      <c r="G26" s="74"/>
      <c r="H26" s="4"/>
      <c r="I26" s="77"/>
      <c r="J26" s="11"/>
      <c r="K26" s="11"/>
      <c r="L26" s="3">
        <v>2400</v>
      </c>
      <c r="M26" s="80"/>
      <c r="N26" s="92"/>
      <c r="O26" s="3">
        <f t="shared" si="3"/>
        <v>36</v>
      </c>
    </row>
    <row r="27" spans="1:15" x14ac:dyDescent="0.25">
      <c r="A27" s="3">
        <f t="shared" si="2"/>
        <v>37</v>
      </c>
      <c r="B27" s="20"/>
      <c r="C27" s="12"/>
      <c r="D27" s="3"/>
      <c r="E27" s="11"/>
      <c r="F27" s="11"/>
      <c r="G27" s="21"/>
      <c r="H27" s="4"/>
      <c r="I27" s="37"/>
      <c r="J27" s="3"/>
      <c r="K27" s="11"/>
      <c r="L27" s="11"/>
      <c r="M27" s="12"/>
      <c r="N27" s="3"/>
      <c r="O27" s="3">
        <f t="shared" si="3"/>
        <v>38</v>
      </c>
    </row>
    <row r="28" spans="1:15" x14ac:dyDescent="0.25">
      <c r="A28" s="3">
        <f t="shared" si="2"/>
        <v>39</v>
      </c>
      <c r="B28" s="20"/>
      <c r="C28" s="12"/>
      <c r="D28" s="11"/>
      <c r="E28" s="3"/>
      <c r="F28" s="11"/>
      <c r="G28" s="21"/>
      <c r="H28" s="4"/>
      <c r="I28" s="37"/>
      <c r="J28" s="11"/>
      <c r="K28" s="3"/>
      <c r="L28" s="11"/>
      <c r="M28" s="12"/>
      <c r="N28" s="3"/>
      <c r="O28" s="3">
        <f t="shared" si="3"/>
        <v>40</v>
      </c>
    </row>
    <row r="29" spans="1:15" x14ac:dyDescent="0.25">
      <c r="A29" s="3">
        <f t="shared" si="2"/>
        <v>41</v>
      </c>
      <c r="B29" s="20"/>
      <c r="C29" s="12"/>
      <c r="D29" s="11"/>
      <c r="E29" s="11"/>
      <c r="F29" s="3"/>
      <c r="G29" s="21"/>
      <c r="H29" s="4"/>
      <c r="I29" s="37"/>
      <c r="J29" s="11"/>
      <c r="K29" s="11"/>
      <c r="L29" s="3"/>
      <c r="M29" s="12"/>
      <c r="N29" s="3"/>
      <c r="O29" s="3">
        <f t="shared" si="3"/>
        <v>42</v>
      </c>
    </row>
    <row r="30" spans="1:15" x14ac:dyDescent="0.25">
      <c r="C30" s="3" t="s">
        <v>13</v>
      </c>
      <c r="D30" s="3">
        <f>SUM(D9:D23)</f>
        <v>7310</v>
      </c>
      <c r="E30" s="3">
        <f>SUM(E9:E23)</f>
        <v>8201</v>
      </c>
      <c r="F30" s="3">
        <f>SUM(F9:F23)</f>
        <v>11290</v>
      </c>
      <c r="I30" s="3" t="s">
        <v>13</v>
      </c>
      <c r="J30" s="3">
        <f>SUM(J9:J23)</f>
        <v>6618</v>
      </c>
      <c r="K30" s="3">
        <f>SUM(K9:K23)</f>
        <v>8510</v>
      </c>
      <c r="L30" s="3">
        <f>SUM(L9:L23)</f>
        <v>7260</v>
      </c>
    </row>
    <row r="31" spans="1:15" x14ac:dyDescent="0.25">
      <c r="I31" s="3" t="s">
        <v>12</v>
      </c>
      <c r="J31" s="3">
        <f>D30+J30</f>
        <v>13928</v>
      </c>
      <c r="K31" s="3">
        <f>E30+K30</f>
        <v>16711</v>
      </c>
      <c r="L31" s="3">
        <f>F30+L30</f>
        <v>18550</v>
      </c>
    </row>
    <row r="32" spans="1:15" x14ac:dyDescent="0.25">
      <c r="I32" s="3" t="s">
        <v>14</v>
      </c>
      <c r="J32" s="85">
        <f>J31+K31+L31</f>
        <v>49189</v>
      </c>
      <c r="K32" s="86"/>
      <c r="L32" s="87"/>
    </row>
    <row r="36" spans="1:7" x14ac:dyDescent="0.25">
      <c r="A36" s="81" t="s">
        <v>90</v>
      </c>
      <c r="B36" s="81"/>
      <c r="C36" s="81"/>
      <c r="D36" s="81"/>
      <c r="E36" s="81"/>
      <c r="F36" s="81"/>
      <c r="G36" s="81"/>
    </row>
    <row r="38" spans="1:7" x14ac:dyDescent="0.25">
      <c r="A38" s="58" t="s">
        <v>33</v>
      </c>
      <c r="B38" t="s">
        <v>88</v>
      </c>
    </row>
    <row r="40" spans="1:7" x14ac:dyDescent="0.25">
      <c r="A40" s="58" t="s">
        <v>34</v>
      </c>
      <c r="B40" t="s">
        <v>89</v>
      </c>
    </row>
  </sheetData>
  <mergeCells count="18">
    <mergeCell ref="B6:B8"/>
    <mergeCell ref="N6:N8"/>
    <mergeCell ref="J32:L32"/>
    <mergeCell ref="A3:O3"/>
    <mergeCell ref="A4:O4"/>
    <mergeCell ref="B21:B23"/>
    <mergeCell ref="N21:N23"/>
    <mergeCell ref="M21:M23"/>
    <mergeCell ref="C21:C23"/>
    <mergeCell ref="G21:G23"/>
    <mergeCell ref="I21:I23"/>
    <mergeCell ref="B24:B26"/>
    <mergeCell ref="N24:N26"/>
    <mergeCell ref="G24:G26"/>
    <mergeCell ref="I24:I26"/>
    <mergeCell ref="C24:C26"/>
    <mergeCell ref="M24:M26"/>
    <mergeCell ref="A36:G36"/>
  </mergeCells>
  <pageMargins left="0.7" right="0.7" top="0.75" bottom="0.75" header="0.3" footer="0.3"/>
  <pageSetup scale="72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Fixture Schedule</vt:lpstr>
      <vt:lpstr>RISER</vt:lpstr>
      <vt:lpstr>PANEL LP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Cochran</dc:creator>
  <cp:lastModifiedBy>Windows User</cp:lastModifiedBy>
  <cp:lastPrinted>2020-04-15T19:32:43Z</cp:lastPrinted>
  <dcterms:created xsi:type="dcterms:W3CDTF">2019-03-13T18:30:16Z</dcterms:created>
  <dcterms:modified xsi:type="dcterms:W3CDTF">2020-04-16T18:43:26Z</dcterms:modified>
</cp:coreProperties>
</file>