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<sst xmlns="http://schemas.openxmlformats.org/spreadsheetml/2006/main" count="24" uniqueCount="24">
  <si>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</si>
  <si>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</si>
  <si>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</si>
  <si>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</si>
  <si>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</si>
  <si>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</si>
  <si>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</si>
  <si>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</si>
  <si>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</si>
  <si>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</si>
  <si>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</si>
  <si>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</si>
  <si>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</si>
  <si>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</si>
  <si>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</si>
  <si>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</si>
  <si>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</si>
  <si>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</si>
  <si>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</si>
  <si>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</si>
  <si>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</si>
  <si>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</si>
  <si>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DJ Riculfy Limo Services</t>
  </si>
  <si>
    <t>Charlotte Hood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</si>
</sst>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44177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44171</v>
      </c>
      <c r="E11" s="15">
        <f>IF($I$4=0,"",$I$4-5)</f>
        <v>44172</v>
      </c>
      <c r="F11" s="15">
        <f>IF($I$4=0,"",$I$4-4)</f>
        <v>44173</v>
      </c>
      <c r="G11" s="15">
        <f>IF($I$4=0,"",$I$4-3)</f>
        <v>44174</v>
      </c>
      <c r="H11" s="15">
        <f>IF($I$4=0,"",$I$4-2)</f>
        <v>44175</v>
      </c>
      <c r="I11" s="15">
        <f>IF($I$4=0,"",$I$4-1)</f>
        <v>44176</v>
      </c>
      <c r="J11" s="15">
        <f>IF($I$4=0,"",$I$4)</f>
        <v>44177</v>
      </c>
      <c r="K11" s="16" t="s">
        <v>13</v>
      </c>
    </row>
    <row r="12" spans="2:11" ht="25" customHeight="1">
      <c r="B12" s="7"/>
      <c r="C12" s="24"/>
      <c r="D12" s="9"/>
      <c r="E12" s="9"/>
      <c r="F12" s="26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/>
      <c r="C13" s="24" t="s">
        <v>23</v>
      </c>
      <c r="D13" s="7"/>
      <c r="E13" s="7">
        <v>5.5</v>
      </c>
      <c r="F13" s="7">
        <v>8</v>
      </c>
      <c r="G13" s="7"/>
      <c r="H13" s="7">
        <v>8</v>
      </c>
      <c r="I13" s="7">
        <v>4</v>
      </c>
      <c r="J13" s="7"/>
      <c r="K13" s="9">
        <f>D13+E13+F13+G13+H13+I13+J13</f>
        <v>25.5</v>
      </c>
    </row>
    <row r="14" spans="2:11" ht="25" customHeight="1">
      <c r="B14" s="7">
        <v>2396</v>
      </c>
      <c r="C14" s="24" t="s">
        <v>22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5.5</v>
      </c>
      <c r="F22" s="9">
        <f>F12+F13+F15+F16+F17+F18+F19+F21+F20+F14</f>
        <v>8</v>
      </c>
      <c r="G22" s="9">
        <f>G12+G13+G15+G16+G17+G18+G19+G21+G20+G14</f>
        <v>0</v>
      </c>
      <c r="H22" s="9">
        <f>H12+H13+H14+H15+H16+H17+H18+H19+H21+H20</f>
        <v>8</v>
      </c>
      <c r="I22" s="9">
        <f>I12+I13+I14+I15+I16+I17+I18+I19+I21+I20</f>
        <v>4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25.5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2020-12-11T16:29:12Z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