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J:\- Offices\Ray Masker Mc Donalds Old Spanish Trail\Engineering\"/>
    </mc:Choice>
  </mc:AlternateContent>
  <xr:revisionPtr revIDLastSave="0" documentId="13_ncr:1_{0E943A70-980A-455E-BA51-A18FF350C31C}" xr6:coauthVersionLast="44" xr6:coauthVersionMax="44" xr10:uidLastSave="{00000000-0000-0000-0000-000000000000}"/>
  <bookViews>
    <workbookView xWindow="345" yWindow="345" windowWidth="21645" windowHeight="14700" xr2:uid="{00000000-000D-0000-FFFF-FFFF00000000}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2" i="1"/>
  <c r="D24" i="1"/>
  <c r="B25" i="1" s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F24" i="1" l="1"/>
  <c r="B35" i="1" s="1"/>
  <c r="C53" i="1"/>
  <c r="F45" i="1"/>
  <c r="B56" i="1" s="1"/>
  <c r="C32" i="1"/>
  <c r="F35" i="1" l="1"/>
  <c r="C58" i="1" s="1"/>
  <c r="C59" i="1" s="1"/>
  <c r="E62" i="1" s="1"/>
  <c r="B73" i="1" l="1"/>
  <c r="E74" i="1" s="1"/>
  <c r="D77" i="1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<sst xmlns="http://schemas.openxmlformats.org/spreadsheetml/2006/main" count="182" uniqueCount="135">
  <si>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</si>
  <si>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</si>
  <si>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</si>
  <si>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</si>
  <si>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</si>
  <si>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</si>
  <si>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</si>
  <si>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</si>
  <si>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</si>
  <si>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</si>
  <si>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</si>
  <si>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</si>
  <si>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</si>
  <si>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</si>
  <si>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</si>
  <si>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</si>
  <si>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</si>
  <si>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</si>
  <si>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</si>
  <si>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</si>
  <si>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</si>
  <si>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</si>
  <si>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</si>
  <si>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</si>
  <si>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</si>
  <si>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</si>
  <si>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</si>
  <si>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</si>
  <si>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</si>
  <si>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</si>
  <si>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</si>
  <si>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</si>
  <si>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</si>
  <si>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</si>
  <si>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</si>
  <si>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</si>
  <si>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</si>
  <si>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</si>
  <si>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</si>
  <si>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</si>
  <si>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</si>
  <si>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</si>
  <si>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</si>
  <si>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</si>
  <si>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</si>
  <si>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</si>
  <si>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</si>
  <si>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</si>
  <si>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</si>
  <si>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</si>
  <si>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</si>
  <si>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</si>
  <si>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</si>
  <si>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</si>
  <si>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</si>
  <si>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</si>
  <si>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</si>
  <si>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</si>
  <si>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</si>
  <si>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</si>
  <si>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</si>
  <si>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</si>
  <si>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</si>
  <si>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</si>
  <si>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</si>
  <si>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</si>
  <si>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</si>
  <si>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</si>
  <si>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</si>
  <si>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</si>
  <si>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</si>
  <si>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</si>
  <si>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</si>
  <si>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</si>
  <si>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</si>
  <si>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</si>
  <si>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</si>
  <si>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</si>
  <si>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</si>
  <si>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</si>
  <si>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</si>
  <si>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</si>
  <si>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</si>
  <si>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</si>
  <si>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</si>
  <si>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</si>
  <si>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</si>
  <si>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</si>
  <si>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</si>
  <si>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</si>
  <si>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</si>
  <si>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</si>
  <si>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</si>
  <si>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</si>
  <si>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</si>
  <si>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</si>
  <si>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</si>
  <si>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</si>
  <si>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</si>
  <si>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</si>
  <si>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</si>
  <si>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</si>
  <si>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</si>
  <si>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</si>
  <si>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</si>
  <si>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</si>
  <si>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</si>
  <si>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</si>
  <si>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</si>
  <si>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</si>
  <si>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</si>
  <si>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</si>
  <si>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</si>
  <si>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</si>
  <si>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</si>
  <si>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</si>
  <si>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</si>
  <si>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</si>
  <si>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</si>
  <si>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</si>
  <si>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</si>
  <si>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</si>
  <si>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</si>
  <si>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</si>
  <si>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</si>
  <si>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</si>
  <si>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</si>
  <si>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</si>
  <si>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</si>
  <si>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</si>
  <si>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</si>
  <si>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</si>
  <si>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</si>
  <si>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25 Year Frequency</t>
  </si>
  <si>
    <t>Old Spanish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</si>
</sst>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14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topLeftCell="A28" workbookViewId="0">
      <selection activeCell="C30" sqref="C30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4" t="s">
        <v>134</v>
      </c>
      <c r="C1" s="124"/>
      <c r="D1" s="124"/>
      <c r="E1" s="124"/>
      <c r="F1" s="124"/>
      <c r="G1" s="124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5" t="s">
        <v>1</v>
      </c>
      <c r="B2" s="125"/>
      <c r="C2" s="125"/>
      <c r="D2" s="125"/>
      <c r="E2" s="125"/>
      <c r="F2" s="125"/>
      <c r="G2" s="125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6" t="s">
        <v>3</v>
      </c>
      <c r="B4" s="126"/>
      <c r="C4" s="126"/>
      <c r="D4" s="126"/>
      <c r="E4" s="126"/>
      <c r="F4" s="126"/>
      <c r="G4" s="126"/>
    </row>
    <row r="5" spans="1:17" ht="12.75" customHeight="1">
      <c r="A5" s="9" t="s">
        <v>4</v>
      </c>
      <c r="B5" s="127" t="s">
        <v>5</v>
      </c>
      <c r="C5" s="127"/>
      <c r="D5" s="127"/>
      <c r="E5" s="127"/>
      <c r="F5" s="127"/>
      <c r="G5" s="127"/>
    </row>
    <row r="6" spans="1:17">
      <c r="A6" s="10"/>
      <c r="B6" s="127"/>
      <c r="C6" s="127"/>
      <c r="D6" s="127"/>
      <c r="E6" s="127"/>
      <c r="F6" s="127"/>
      <c r="G6" s="127"/>
    </row>
    <row r="7" spans="1:17">
      <c r="A7" s="11" t="s">
        <v>6</v>
      </c>
      <c r="B7" s="128" t="s">
        <v>7</v>
      </c>
      <c r="C7" s="128"/>
      <c r="D7" s="128"/>
      <c r="E7" s="128"/>
      <c r="F7" s="128"/>
      <c r="G7" s="128"/>
    </row>
    <row r="8" spans="1:17">
      <c r="A8" s="11" t="s">
        <v>8</v>
      </c>
      <c r="B8" s="123" t="s">
        <v>9</v>
      </c>
      <c r="C8" s="123"/>
      <c r="D8" s="123"/>
      <c r="E8" s="123"/>
      <c r="F8" s="123"/>
      <c r="G8" s="123"/>
    </row>
    <row r="9" spans="1:17" ht="12.75" customHeight="1">
      <c r="A9" s="11" t="s">
        <v>10</v>
      </c>
      <c r="B9" s="131" t="s">
        <v>11</v>
      </c>
      <c r="C9" s="131"/>
      <c r="D9" s="131"/>
      <c r="E9" s="131"/>
      <c r="F9" s="131"/>
      <c r="G9" s="131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7" t="s">
        <v>14</v>
      </c>
      <c r="C11" s="127"/>
      <c r="D11" s="127"/>
      <c r="E11" s="127"/>
      <c r="F11" s="127"/>
      <c r="G11" s="127"/>
    </row>
    <row r="12" spans="1:17" ht="12.75" customHeight="1">
      <c r="A12" s="10"/>
      <c r="B12" s="127"/>
      <c r="C12" s="127"/>
      <c r="D12" s="127"/>
      <c r="E12" s="127"/>
      <c r="F12" s="127"/>
      <c r="G12" s="127"/>
    </row>
    <row r="13" spans="1:17" ht="12.75" customHeight="1">
      <c r="A13" s="11" t="s">
        <v>8</v>
      </c>
      <c r="B13" s="123" t="s">
        <v>15</v>
      </c>
      <c r="C13" s="123"/>
      <c r="D13" s="123"/>
      <c r="E13" s="123"/>
      <c r="F13" s="123"/>
      <c r="G13" s="123"/>
    </row>
    <row r="14" spans="1:17" ht="12.75" customHeight="1">
      <c r="A14" s="11" t="s">
        <v>16</v>
      </c>
      <c r="B14" s="133" t="s">
        <v>17</v>
      </c>
      <c r="C14" s="133"/>
      <c r="D14" s="133"/>
      <c r="E14" s="133"/>
      <c r="F14" s="133"/>
      <c r="G14" s="133"/>
    </row>
    <row r="15" spans="1:17">
      <c r="A15" s="134" t="s">
        <v>18</v>
      </c>
      <c r="B15" s="134"/>
      <c r="C15" s="134"/>
      <c r="D15" s="134"/>
      <c r="E15" s="134"/>
      <c r="F15" s="134"/>
      <c r="G15" s="134"/>
    </row>
    <row r="16" spans="1:17">
      <c r="A16" s="135" t="s">
        <v>19</v>
      </c>
      <c r="B16" s="135"/>
      <c r="C16" s="135"/>
      <c r="D16" s="135"/>
      <c r="E16" s="135"/>
      <c r="F16" s="135"/>
      <c r="G16" s="135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19">
        <v>10612.7</v>
      </c>
      <c r="E18" s="17" t="s">
        <v>22</v>
      </c>
      <c r="F18" s="18">
        <f>D18/43560</f>
        <v>0.24363406795224979</v>
      </c>
      <c r="G18" s="19" t="s">
        <v>23</v>
      </c>
    </row>
    <row r="19" spans="1:7">
      <c r="A19" s="20" t="s">
        <v>24</v>
      </c>
      <c r="B19" s="21">
        <v>0.9</v>
      </c>
      <c r="C19" s="22"/>
      <c r="D19" s="120"/>
      <c r="E19" s="22"/>
      <c r="F19" s="22"/>
      <c r="G19" s="23"/>
    </row>
    <row r="20" spans="1:7">
      <c r="A20" s="9" t="s">
        <v>25</v>
      </c>
      <c r="B20" s="13"/>
      <c r="C20" s="13"/>
      <c r="D20" s="119"/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120"/>
      <c r="E21" s="22"/>
      <c r="F21" s="22"/>
      <c r="G21" s="23"/>
    </row>
    <row r="22" spans="1:7">
      <c r="A22" s="9" t="s">
        <v>27</v>
      </c>
      <c r="B22" s="13"/>
      <c r="C22" s="13"/>
      <c r="D22" s="119">
        <v>7525.3</v>
      </c>
      <c r="E22" s="17" t="s">
        <v>28</v>
      </c>
      <c r="F22" s="18">
        <f>D22/43560</f>
        <v>0.17275711662075299</v>
      </c>
      <c r="G22" s="19" t="s">
        <v>23</v>
      </c>
    </row>
    <row r="23" spans="1:7">
      <c r="A23" s="20" t="s">
        <v>29</v>
      </c>
      <c r="B23" s="21">
        <v>0.15</v>
      </c>
      <c r="C23" s="22"/>
      <c r="D23" s="120"/>
      <c r="E23" s="22"/>
      <c r="F23" s="22"/>
      <c r="G23" s="23"/>
    </row>
    <row r="24" spans="1:7">
      <c r="A24" s="9" t="s">
        <v>30</v>
      </c>
      <c r="B24" s="13"/>
      <c r="C24" s="13"/>
      <c r="D24" s="121">
        <f>D18+D20+D22</f>
        <v>18138</v>
      </c>
      <c r="E24" s="17" t="s">
        <v>22</v>
      </c>
      <c r="F24" s="18">
        <f>F18+F20+F22</f>
        <v>0.41639118457300278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0.58883145881574595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117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0.58883145881574595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0.85470085470085477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6.6518407688032992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8.5299999999999994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2.0914214703856748</v>
      </c>
      <c r="C35" s="39" t="s">
        <v>47</v>
      </c>
      <c r="D35" s="40" t="s">
        <v>48</v>
      </c>
      <c r="E35" s="41" t="s">
        <v>49</v>
      </c>
      <c r="F35" s="42">
        <f>B35*0.9</f>
        <v>1.8822793233471073</v>
      </c>
      <c r="G35" s="43" t="s">
        <v>47</v>
      </c>
    </row>
    <row r="36" spans="1:17">
      <c r="A36" s="134" t="s">
        <v>50</v>
      </c>
      <c r="B36" s="134"/>
      <c r="C36" s="134"/>
      <c r="D36" s="134"/>
      <c r="E36" s="134"/>
      <c r="F36" s="134"/>
      <c r="G36" s="134"/>
    </row>
    <row r="37" spans="1:17">
      <c r="A37" s="135" t="s">
        <v>19</v>
      </c>
      <c r="B37" s="135"/>
      <c r="C37" s="135"/>
      <c r="D37" s="135"/>
      <c r="E37" s="135"/>
      <c r="F37" s="135"/>
      <c r="G37" s="135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19">
        <v>15456</v>
      </c>
      <c r="E39" s="17" t="s">
        <v>22</v>
      </c>
      <c r="F39" s="18">
        <f>D39/43560</f>
        <v>0.35482093663911846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120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19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120"/>
      <c r="E42" s="22"/>
      <c r="F42" s="22"/>
      <c r="G42" s="23"/>
    </row>
    <row r="43" spans="1:17">
      <c r="A43" s="9" t="s">
        <v>27</v>
      </c>
      <c r="B43" s="13"/>
      <c r="C43" s="13"/>
      <c r="D43" s="122">
        <v>2682</v>
      </c>
      <c r="E43" s="17" t="s">
        <v>28</v>
      </c>
      <c r="F43" s="18">
        <f>D43/43560</f>
        <v>6.1570247933884298E-2</v>
      </c>
      <c r="G43" s="19" t="s">
        <v>23</v>
      </c>
    </row>
    <row r="44" spans="1:17">
      <c r="A44" s="20" t="s">
        <v>29</v>
      </c>
      <c r="B44" s="21">
        <v>0.15</v>
      </c>
      <c r="C44" s="22"/>
      <c r="D44" s="120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21">
        <f>D39+D41+D43</f>
        <v>18138</v>
      </c>
      <c r="E45" s="17" t="s">
        <v>22</v>
      </c>
      <c r="F45" s="18">
        <f>F39+F41+F43</f>
        <v>0.41639118457300273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0.78910023155805487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141</v>
      </c>
      <c r="D50" s="28" t="s">
        <v>35</v>
      </c>
      <c r="E50" s="13"/>
      <c r="F50" s="28" t="s">
        <v>36</v>
      </c>
      <c r="G50" s="30">
        <v>2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0.78910023155805487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1.4184397163120568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8.0949959502550826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8.2899999999999991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2.7238816115702473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4" t="s">
        <v>53</v>
      </c>
      <c r="B57" s="134"/>
      <c r="C57" s="134"/>
      <c r="D57" s="134"/>
      <c r="E57" s="134"/>
      <c r="F57" s="134"/>
      <c r="G57" s="134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0.84160228822313998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3029.768237603304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44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122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0.56441286095441578</v>
      </c>
      <c r="F62" s="58" t="s">
        <v>61</v>
      </c>
      <c r="G62" s="59"/>
    </row>
    <row r="63" spans="1:17">
      <c r="A63" s="136" t="s">
        <v>64</v>
      </c>
      <c r="B63" s="136"/>
      <c r="C63" s="136"/>
      <c r="D63" s="136"/>
      <c r="E63" s="136"/>
      <c r="F63" s="136"/>
      <c r="G63" s="136"/>
    </row>
    <row r="64" spans="1:17">
      <c r="A64" s="129" t="s">
        <v>133</v>
      </c>
      <c r="B64" s="130"/>
      <c r="C64" s="130"/>
      <c r="D64" s="130"/>
      <c r="E64" s="130"/>
      <c r="F64" s="130"/>
      <c r="G64" s="130"/>
    </row>
    <row r="65" spans="1:7">
      <c r="A65" s="139"/>
      <c r="B65" s="139"/>
      <c r="C65" s="139"/>
      <c r="D65" s="139"/>
      <c r="E65" s="139"/>
      <c r="F65" s="139"/>
      <c r="G65" s="139"/>
    </row>
    <row r="66" spans="1:7" ht="40.35" customHeight="1">
      <c r="A66" s="140" t="s">
        <v>65</v>
      </c>
      <c r="B66" s="140"/>
      <c r="C66" s="140"/>
      <c r="D66" s="140"/>
      <c r="E66" s="140"/>
      <c r="F66" s="140"/>
      <c r="G66" s="140"/>
    </row>
    <row r="67" spans="1:7" ht="13.35" customHeight="1">
      <c r="A67" s="9" t="s">
        <v>66</v>
      </c>
      <c r="B67" s="127" t="s">
        <v>67</v>
      </c>
      <c r="C67" s="127"/>
      <c r="D67" s="127"/>
      <c r="E67" s="127"/>
      <c r="F67" s="127"/>
      <c r="G67" s="127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31" t="s">
        <v>70</v>
      </c>
      <c r="C69" s="131"/>
      <c r="D69" s="131"/>
      <c r="E69" s="131"/>
      <c r="F69" s="131"/>
      <c r="G69" s="131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41" t="s">
        <v>75</v>
      </c>
      <c r="B72" s="141"/>
      <c r="C72" s="141"/>
      <c r="D72" s="141"/>
      <c r="E72" s="141"/>
      <c r="F72" s="141"/>
      <c r="G72" s="141"/>
    </row>
    <row r="73" spans="1:7">
      <c r="A73" s="27" t="s">
        <v>76</v>
      </c>
      <c r="B73" s="18">
        <f>F35</f>
        <v>1.8822793233471073</v>
      </c>
      <c r="C73" s="28" t="s">
        <v>47</v>
      </c>
      <c r="D73" s="17" t="s">
        <v>77</v>
      </c>
      <c r="E73" s="67">
        <v>0.5</v>
      </c>
      <c r="F73" s="28" t="s">
        <v>78</v>
      </c>
      <c r="G73" s="14"/>
    </row>
    <row r="74" spans="1:7">
      <c r="A74" s="27" t="s">
        <v>31</v>
      </c>
      <c r="B74" s="68">
        <v>0.62</v>
      </c>
      <c r="C74" s="28" t="s">
        <v>79</v>
      </c>
      <c r="D74" s="17" t="s">
        <v>80</v>
      </c>
      <c r="E74" s="69">
        <f>B73/(B74*(2*B75*E73)^0.5)</f>
        <v>0.53534575344523028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9.9072583093669806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37" t="s">
        <v>87</v>
      </c>
      <c r="B79" s="137"/>
      <c r="C79" s="137"/>
      <c r="D79" s="137"/>
      <c r="E79" s="137"/>
      <c r="F79" s="137"/>
      <c r="G79" s="137"/>
    </row>
    <row r="80" spans="1:7" ht="13.35" customHeight="1">
      <c r="A80" s="137" t="s">
        <v>88</v>
      </c>
      <c r="B80" s="137"/>
      <c r="C80" s="137"/>
      <c r="D80" s="137"/>
      <c r="E80" s="137"/>
      <c r="F80" s="137"/>
      <c r="G80" s="137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37" t="s">
        <v>90</v>
      </c>
      <c r="B82" s="137"/>
      <c r="C82" s="137"/>
      <c r="D82" s="137"/>
      <c r="E82" s="137"/>
      <c r="F82" s="137"/>
      <c r="G82" s="137"/>
    </row>
    <row r="83" spans="1:7" ht="13.35" customHeight="1">
      <c r="A83" s="138" t="s">
        <v>91</v>
      </c>
      <c r="B83" s="138"/>
      <c r="C83" s="138"/>
      <c r="D83" s="138"/>
      <c r="E83" s="138"/>
      <c r="F83" s="138"/>
      <c r="G83" s="138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workbookViewId="0">
      <selection activeCell="D64" sqref="D64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42" t="s">
        <v>93</v>
      </c>
      <c r="I1" s="142"/>
      <c r="J1" s="142"/>
      <c r="K1" s="142"/>
      <c r="L1" s="142"/>
    </row>
    <row r="2" spans="1:12" ht="12.95" customHeight="1">
      <c r="A2" s="82" t="s">
        <v>94</v>
      </c>
      <c r="B2" s="83"/>
      <c r="C2" s="61"/>
      <c r="D2" s="84"/>
      <c r="H2" s="143" t="s">
        <v>95</v>
      </c>
      <c r="I2" s="143"/>
      <c r="J2" s="143"/>
      <c r="K2" s="143"/>
      <c r="L2" s="143"/>
    </row>
    <row r="3" spans="1:12">
      <c r="A3" s="85" t="s">
        <v>96</v>
      </c>
      <c r="B3" s="86"/>
      <c r="C3" s="87"/>
      <c r="D3" s="88"/>
      <c r="H3" s="143"/>
      <c r="I3" s="143"/>
      <c r="J3" s="143"/>
      <c r="K3" s="143"/>
      <c r="L3" s="143"/>
    </row>
    <row r="4" spans="1:12">
      <c r="H4" s="144" t="s">
        <v>97</v>
      </c>
      <c r="I4" s="144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5" t="s">
        <v>101</v>
      </c>
      <c r="B6" s="145"/>
      <c r="C6" s="145"/>
      <c r="D6" s="145"/>
      <c r="E6" s="145"/>
      <c r="F6" s="145"/>
      <c r="H6" s="93" t="s">
        <v>102</v>
      </c>
      <c r="I6" s="94"/>
      <c r="J6" s="95"/>
      <c r="K6" s="98"/>
      <c r="L6" s="99" t="s">
        <v>103</v>
      </c>
    </row>
    <row r="7" spans="1:12">
      <c r="A7" s="146" t="s">
        <v>104</v>
      </c>
      <c r="B7" s="146"/>
      <c r="C7" s="146"/>
      <c r="D7" s="146"/>
      <c r="E7" s="146"/>
      <c r="F7" s="146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2020-07-21T16:29:18Z</dcterms:modified>
</cp:coreProperties>
</file>