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6"/>
  <c r="F22"/>
  <c r="K12"/>
  <c r="E22"/>
  <c r="H22"/>
  <c r="I22"/>
  <c r="J22"/>
  <c r="D22"/>
  <c r="K14"/>
  <c r="K15"/>
  <c r="K16"/>
  <c r="K17"/>
  <c r="K18"/>
  <c r="K19"/>
  <c r="K20"/>
  <c r="K21"/>
  <c r="K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<sst xmlns="http://schemas.openxmlformats.org/spreadsheetml/2006/main" count="239" uniqueCount="36">
  <si>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</si>
  <si>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</si>
  <si>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</si>
  <si>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</si>
  <si>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</si>
  <si>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</si>
  <si>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</si>
  <si>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</si>
  <si>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</si>
  <si>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</si>
  <si>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</si>
  <si>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</si>
  <si>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</si>
  <si>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</si>
  <si>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</si>
  <si>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</si>
  <si>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</si>
  <si>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</si>
  <si>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</si>
  <si>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</si>
  <si>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</si>
  <si>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</si>
  <si>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</si>
  <si>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</si>
  <si>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</si>
  <si>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</si>
  <si>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</si>
  <si>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</si>
  <si>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</si>
  <si>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</si>
  <si>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</si>
  <si>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</si>
  <si>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</si>
  <si>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</si>
  <si>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TPS LAFFAYETTE</t>
  </si>
  <si>
    <t>CHILDRENS INTERNATIONAL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</si>
</sst>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selection activeCell="I5" sqref="I5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43554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43548</v>
      </c>
      <c r="E11" s="17">
        <f>IF($I$4=0,"",$I$4-5)</f>
        <v>43549</v>
      </c>
      <c r="F11" s="17">
        <f>IF($I$4=0,"",$I$4-4)</f>
        <v>43550</v>
      </c>
      <c r="G11" s="17">
        <f>IF($I$4=0,"",$I$4-3)</f>
        <v>43551</v>
      </c>
      <c r="H11" s="17">
        <f>IF($I$4=0,"",$I$4-2)</f>
        <v>43552</v>
      </c>
      <c r="I11" s="17">
        <f>IF($I$4=0,"",$I$4-1)</f>
        <v>43553</v>
      </c>
      <c r="J11" s="17">
        <f>IF($I$4=0,"",$I$4)</f>
        <v>43554</v>
      </c>
      <c r="K11" s="18" t="s">
        <v>14</v>
      </c>
    </row>
    <row r="12" spans="2:11" ht="24.95" customHeight="1">
      <c r="B12" s="28">
        <v>2304</v>
      </c>
      <c r="C12" s="26" t="s">
        <v>33</v>
      </c>
      <c r="D12" s="10"/>
      <c r="E12" s="10">
        <v>3</v>
      </c>
      <c r="F12" s="8"/>
      <c r="G12" s="8">
        <v>6</v>
      </c>
      <c r="H12" s="10">
        <v>7</v>
      </c>
      <c r="I12" s="10">
        <v>8</v>
      </c>
      <c r="J12" s="10"/>
      <c r="K12" s="10">
        <f>D12+E12+H12+I12+J12</f>
        <v>18</v>
      </c>
    </row>
    <row r="13" spans="2:11" ht="24.95" customHeight="1">
      <c r="B13" s="10">
        <v>2345</v>
      </c>
      <c r="C13" s="26" t="s">
        <v>34</v>
      </c>
      <c r="D13" s="8"/>
      <c r="E13" s="8">
        <v>5</v>
      </c>
      <c r="F13" s="8">
        <v>8</v>
      </c>
      <c r="G13" s="8">
        <v>2</v>
      </c>
      <c r="H13" s="8"/>
      <c r="I13" s="8"/>
      <c r="J13" s="8"/>
      <c r="K13" s="10">
        <f>D13+E13+F12+G12+H13+I13+J13</f>
        <v>11</v>
      </c>
    </row>
    <row r="14" spans="2:11" ht="24.95" customHeight="1">
      <c r="B14" s="8">
        <v>2368</v>
      </c>
      <c r="C14" s="25" t="s">
        <v>35</v>
      </c>
      <c r="D14" s="8"/>
      <c r="E14" s="8"/>
      <c r="F14" s="8"/>
      <c r="G14" s="27"/>
      <c r="H14" s="8">
        <v>1</v>
      </c>
      <c r="I14" s="8"/>
      <c r="J14" s="8"/>
      <c r="K14" s="10">
        <f>D14+E14+F13+G13+H14+I14+J14</f>
        <v>11</v>
      </c>
    </row>
    <row r="15" spans="2:11" ht="24.95" customHeight="1">
      <c r="B15" s="8"/>
      <c r="C15" s="8"/>
      <c r="D15" s="8"/>
      <c r="E15" s="8"/>
      <c r="F15" s="8"/>
      <c r="G15" s="8"/>
      <c r="H15" s="8"/>
      <c r="I15" s="8"/>
      <c r="J15" s="8"/>
      <c r="K15" s="10">
        <f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ref="K16:K21" si="0">D16+E16+F16+G16+H16+I16+J16</f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 t="shared" si="0"/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8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1"/>
      <c r="C23" s="31"/>
      <c r="D23" s="31"/>
      <c r="E23" s="31"/>
      <c r="F23" s="31"/>
      <c r="G23" s="31"/>
      <c r="H23" s="32"/>
      <c r="I23" s="9" t="s">
        <v>15</v>
      </c>
      <c r="J23" s="4"/>
      <c r="K23" s="10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2019-04-02T21:47:26Z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