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5480" windowHeight="11640"/>
  </bookViews>
  <sheets>
    <sheet name="AIA form" sheetId="1" r:id="rId1"/>
  </sheets>
  <externalReferences>
    <externalReference r:id="rId2"/>
  </externalReferences>
  <definedNames>
    <definedName name="_Regression_Int" localSheetId="0" hidden="1">1</definedName>
    <definedName name="GRAND" localSheetId="0">'AIA form'!#REF!</definedName>
    <definedName name="GRAND">[1]G703!#REF!</definedName>
    <definedName name="_xlnm.Print_Area" localSheetId="0">'AIA form'!$A$1:$J$38</definedName>
    <definedName name="Print_Area_MI" localSheetId="0">'AIA form'!$A$13:$J$37</definedName>
    <definedName name="Print_Area_MI">#REF!</definedName>
    <definedName name="_xlnm.Print_Titles" localSheetId="0">'AIA form'!$1:$12</definedName>
    <definedName name="Print_Titles_MI" localSheetId="0">'AIA form'!$1:$12</definedName>
    <definedName name="Print_Titles_MI">#REF!,#REF!</definedName>
  </definedNames>
  <calcPr calcId="125725"/>
</workbook>
</file>

<file path=xl/calcChain.xml><?xml version="1.0" encoding="utf-8"?>
<calcChain xmlns="http://schemas.openxmlformats.org/spreadsheetml/2006/main">
  <c r="C27" i="1"/>
  <c r="C20"/>
  <c r="C21"/>
  <c r="C28"/>
  <c r="C22"/>
  <c r="C23"/>
  <c r="C24"/>
  <c r="C31"/>
  <c r="C29"/>
  <c r="C30"/>
  <c r="G28"/>
  <c r="J28" s="1"/>
  <c r="G29"/>
  <c r="G30"/>
  <c r="I30" s="1"/>
  <c r="G31"/>
  <c r="I31" s="1"/>
  <c r="G32"/>
  <c r="G33"/>
  <c r="H33" s="1"/>
  <c r="H32"/>
  <c r="G13"/>
  <c r="J13" s="1"/>
  <c r="J30"/>
  <c r="J32"/>
  <c r="J33"/>
  <c r="G21"/>
  <c r="I21" s="1"/>
  <c r="G22"/>
  <c r="H22" s="1"/>
  <c r="G23"/>
  <c r="I23" s="1"/>
  <c r="G24"/>
  <c r="H24" s="1"/>
  <c r="G25"/>
  <c r="H25" s="1"/>
  <c r="G26"/>
  <c r="H26"/>
  <c r="G27"/>
  <c r="I27" s="1"/>
  <c r="H28"/>
  <c r="H29"/>
  <c r="H30"/>
  <c r="G16"/>
  <c r="J16" s="1"/>
  <c r="G17"/>
  <c r="J17" s="1"/>
  <c r="G18"/>
  <c r="J18" s="1"/>
  <c r="G19"/>
  <c r="I19"/>
  <c r="G20"/>
  <c r="I20" s="1"/>
  <c r="I24"/>
  <c r="I25"/>
  <c r="I26"/>
  <c r="I29"/>
  <c r="I32"/>
  <c r="I33"/>
  <c r="G14"/>
  <c r="H14"/>
  <c r="G15"/>
  <c r="I15" s="1"/>
  <c r="H19"/>
  <c r="J19"/>
  <c r="J24"/>
  <c r="J25"/>
  <c r="J26"/>
  <c r="J29"/>
  <c r="D38"/>
  <c r="E38"/>
  <c r="F38"/>
  <c r="C38"/>
  <c r="J14"/>
  <c r="I14"/>
  <c r="H13"/>
  <c r="H31" l="1"/>
  <c r="J31"/>
  <c r="I28"/>
  <c r="J22"/>
  <c r="H21"/>
  <c r="J21"/>
  <c r="I22"/>
  <c r="H17"/>
  <c r="I17"/>
  <c r="J15"/>
  <c r="I16"/>
  <c r="H16"/>
  <c r="G38"/>
  <c r="I13"/>
  <c r="H15"/>
  <c r="J20"/>
  <c r="H18"/>
  <c r="H27"/>
  <c r="H23"/>
  <c r="H20"/>
  <c r="I18"/>
  <c r="J27"/>
  <c r="J23"/>
  <c r="J38" l="1"/>
  <c r="I38"/>
</calcChain>
</file>

<file path=xl/sharedStrings.xml><?xml version="1.0" encoding="utf-8"?>
<sst xmlns="http://schemas.openxmlformats.org/spreadsheetml/2006/main" count="63" uniqueCount="56">
  <si>
    <t>CONTINUATION SHEET</t>
  </si>
  <si>
    <t>AIA DOCUMENT G703</t>
  </si>
  <si>
    <t xml:space="preserve">  PAGE 2  OF 2  PAGES</t>
  </si>
  <si>
    <t>AIA Document G702, APPLICATION AND CERTIFICATION FOR PAYMENT, containing</t>
  </si>
  <si>
    <t>APPLICATION NO:</t>
  </si>
  <si>
    <t>Contractor's signed certification is attached.</t>
  </si>
  <si>
    <t>APPLICATION DATE:</t>
  </si>
  <si>
    <t>In tabulations below, amounts are stated to the nearest dollar.</t>
  </si>
  <si>
    <t>PERIOD TO:</t>
  </si>
  <si>
    <t>Use Column I on Contracts where variable retainage for line items may apply.</t>
  </si>
  <si>
    <t>ARCHITECT'S PROJECT NO: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</si>
  <si>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</si>
  <si>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</si>
  <si>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</si>
  <si>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</si>
  <si>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</si>
  <si>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</si>
  <si>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</si>
  <si>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</si>
  <si>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</si>
  <si>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ITEM</t>
  </si>
  <si>
    <t>DESCRIPTION OF WORK</t>
  </si>
  <si>
    <t>SCHEDULED</t>
  </si>
  <si>
    <t>WORK COMPLETED</t>
  </si>
  <si>
    <t>MATERIALS</t>
  </si>
  <si>
    <t>TOTAL</t>
  </si>
  <si>
    <t>%</t>
  </si>
  <si>
    <t>BALANCE</t>
  </si>
  <si>
    <t>RETAINAGE</t>
  </si>
  <si>
    <t>NO.</t>
  </si>
  <si>
    <t>VALUE</t>
  </si>
  <si>
    <t>FROM PREVIOUS</t>
  </si>
  <si>
    <t>THIS PERIOD</t>
  </si>
  <si>
    <t>PRESENTLY</t>
  </si>
  <si>
    <t>COMPLETED</t>
  </si>
  <si>
    <t>(G ÷ C)</t>
  </si>
  <si>
    <t>TO FINISH</t>
  </si>
  <si>
    <t>(IF VARIABLE</t>
  </si>
  <si>
    <t>APPLICATION</t>
  </si>
  <si>
    <t>STORED</t>
  </si>
  <si>
    <t>AND STORED</t>
  </si>
  <si>
    <t>(C - G)</t>
  </si>
  <si>
    <t>RATE)</t>
  </si>
  <si>
    <t>(D + E)</t>
  </si>
  <si>
    <t>(NOT IN</t>
  </si>
  <si>
    <t>TO DATE</t>
  </si>
  <si>
    <t>D OR E)</t>
  </si>
  <si>
    <t>(D+E+F)</t>
  </si>
  <si>
    <t>Finals</t>
  </si>
  <si>
    <t>Controler Installation</t>
  </si>
  <si>
    <t>Conduit Rough-in and Frame Fabrication</t>
  </si>
  <si>
    <t>Pump Motor and Float  Connections</t>
  </si>
  <si>
    <t>Demolition PS 231 Melody Lane</t>
  </si>
  <si>
    <t>Demolition PS32 Independence</t>
  </si>
  <si>
    <t>Demolition PS203 Youpon</t>
  </si>
  <si>
    <t>Power Pole,Conduit Rough-in, Frame Fabrication</t>
  </si>
</sst>
</file>

<file path=xl/styles.xml><?xml version="1.0" encoding="utf-8"?>
<styleSheet xmlns="http://schemas.openxmlformats.org/spreadsheetml/2006/main">
  <numFmts count="5">
    <numFmt numFmtId="7" formatCode="&quot;$&quot;#,##0.00_);\(&quot;$&quot;#,##0.00\)"/>
    <numFmt numFmtId="8" formatCode="&quot;$&quot;#,##0.00_);[Red]\(&quot;$&quot;#,##0.00\)"/>
    <numFmt numFmtId="164" formatCode="General_)"/>
    <numFmt numFmtId="165" formatCode="#,##0.00;[Red]#,##0.00"/>
    <numFmt numFmtId="166" formatCode="m/d/yy"/>
  </numFmts>
  <fonts count="21">
    <font>
      <sz val="9"/>
      <name val="Times New Roman"/>
    </font>
    <font>
      <sz val="10"/>
      <name val="MS Sans Serif"/>
      <family val="2"/>
    </font>
    <font>
      <sz val="10"/>
      <name val="Tms Rmn"/>
    </font>
    <font>
      <b/>
      <sz val="18"/>
      <color indexed="8"/>
      <name val="Helv"/>
    </font>
    <font>
      <sz val="10"/>
      <color indexed="8"/>
      <name val="Tms Rmn"/>
    </font>
    <font>
      <i/>
      <sz val="12"/>
      <color indexed="8"/>
      <name val="Times New Roman"/>
      <family val="1"/>
    </font>
    <font>
      <sz val="8"/>
      <color indexed="8"/>
      <name val="Arial"/>
      <family val="2"/>
    </font>
    <font>
      <sz val="6"/>
      <color indexed="8"/>
      <name val="Arial"/>
      <family val="2"/>
    </font>
    <font>
      <sz val="6"/>
      <color indexed="8"/>
      <name val="Helv"/>
    </font>
    <font>
      <sz val="9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ourier"/>
      <family val="3"/>
    </font>
    <font>
      <b/>
      <sz val="9"/>
      <color indexed="8"/>
      <name val="Tms Rmn"/>
    </font>
    <font>
      <b/>
      <sz val="10"/>
      <name val="Arial"/>
      <family val="2"/>
    </font>
    <font>
      <sz val="8"/>
      <color indexed="8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164" fontId="0" fillId="0" borderId="0"/>
    <xf numFmtId="40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37" fontId="2" fillId="0" borderId="0"/>
    <xf numFmtId="9" fontId="1" fillId="0" borderId="0" applyFont="0" applyFill="0" applyBorder="0" applyAlignment="0" applyProtection="0"/>
  </cellStyleXfs>
  <cellXfs count="83">
    <xf numFmtId="164" fontId="0" fillId="0" borderId="0" xfId="0"/>
    <xf numFmtId="37" fontId="3" fillId="0" borderId="1" xfId="3" applyFont="1" applyBorder="1" applyAlignment="1" applyProtection="1">
      <alignment horizontal="left"/>
    </xf>
    <xf numFmtId="37" fontId="4" fillId="0" borderId="1" xfId="3" applyFont="1" applyBorder="1" applyProtection="1"/>
    <xf numFmtId="37" fontId="5" fillId="0" borderId="1" xfId="3" applyFont="1" applyBorder="1" applyAlignment="1" applyProtection="1">
      <alignment horizontal="left"/>
    </xf>
    <xf numFmtId="37" fontId="6" fillId="0" borderId="1" xfId="3" applyFont="1" applyBorder="1" applyAlignment="1" applyProtection="1">
      <alignment horizontal="left"/>
    </xf>
    <xf numFmtId="37" fontId="7" fillId="0" borderId="1" xfId="3" applyFont="1" applyBorder="1" applyAlignment="1" applyProtection="1">
      <alignment horizontal="left"/>
      <protection locked="0"/>
    </xf>
    <xf numFmtId="37" fontId="8" fillId="0" borderId="1" xfId="3" applyFont="1" applyBorder="1"/>
    <xf numFmtId="37" fontId="4" fillId="0" borderId="0" xfId="3" applyFont="1"/>
    <xf numFmtId="37" fontId="9" fillId="0" borderId="0" xfId="3" applyFont="1" applyAlignment="1" applyProtection="1">
      <alignment horizontal="left"/>
    </xf>
    <xf numFmtId="37" fontId="2" fillId="0" borderId="0" xfId="3" applyFont="1" applyProtection="1"/>
    <xf numFmtId="37" fontId="4" fillId="0" borderId="0" xfId="3" applyFont="1" applyProtection="1"/>
    <xf numFmtId="37" fontId="10" fillId="0" borderId="0" xfId="3" applyFont="1" applyAlignment="1" applyProtection="1">
      <alignment horizontal="right"/>
    </xf>
    <xf numFmtId="37" fontId="11" fillId="0" borderId="0" xfId="3" applyFont="1" applyProtection="1">
      <protection locked="0"/>
    </xf>
    <xf numFmtId="37" fontId="12" fillId="0" borderId="0" xfId="3" applyFont="1" applyProtection="1"/>
    <xf numFmtId="166" fontId="11" fillId="0" borderId="0" xfId="3" applyNumberFormat="1" applyFont="1" applyProtection="1">
      <protection locked="0"/>
    </xf>
    <xf numFmtId="40" fontId="13" fillId="0" borderId="0" xfId="1" applyFont="1"/>
    <xf numFmtId="37" fontId="14" fillId="0" borderId="2" xfId="3" applyFont="1" applyBorder="1" applyAlignment="1" applyProtection="1">
      <alignment horizontal="center"/>
    </xf>
    <xf numFmtId="37" fontId="14" fillId="0" borderId="2" xfId="3" applyFont="1" applyBorder="1" applyAlignment="1" applyProtection="1">
      <alignment horizontal="centerContinuous"/>
    </xf>
    <xf numFmtId="37" fontId="14" fillId="0" borderId="3" xfId="3" applyFont="1" applyBorder="1" applyAlignment="1" applyProtection="1">
      <alignment horizontal="centerContinuous"/>
    </xf>
    <xf numFmtId="37" fontId="14" fillId="0" borderId="4" xfId="3" applyFont="1" applyBorder="1" applyAlignment="1" applyProtection="1">
      <alignment horizontal="center"/>
    </xf>
    <xf numFmtId="37" fontId="14" fillId="0" borderId="5" xfId="3" applyFont="1" applyBorder="1" applyAlignment="1" applyProtection="1">
      <alignment horizontal="center"/>
    </xf>
    <xf numFmtId="37" fontId="14" fillId="0" borderId="6" xfId="3" applyFont="1" applyBorder="1" applyAlignment="1" applyProtection="1">
      <alignment horizontal="centerContinuous"/>
    </xf>
    <xf numFmtId="37" fontId="14" fillId="0" borderId="7" xfId="3" applyFont="1" applyBorder="1" applyAlignment="1" applyProtection="1">
      <alignment horizontal="centerContinuous"/>
    </xf>
    <xf numFmtId="37" fontId="14" fillId="0" borderId="5" xfId="3" applyFont="1" applyBorder="1" applyAlignment="1" applyProtection="1">
      <alignment horizontal="centerContinuous"/>
    </xf>
    <xf numFmtId="37" fontId="14" fillId="0" borderId="8" xfId="3" applyFont="1" applyBorder="1" applyAlignment="1" applyProtection="1">
      <alignment horizontal="center"/>
    </xf>
    <xf numFmtId="37" fontId="14" fillId="0" borderId="5" xfId="3" quotePrefix="1" applyFont="1" applyBorder="1" applyAlignment="1" applyProtection="1">
      <alignment horizontal="center"/>
    </xf>
    <xf numFmtId="37" fontId="14" fillId="0" borderId="5" xfId="3" applyFont="1" applyBorder="1" applyProtection="1"/>
    <xf numFmtId="37" fontId="14" fillId="0" borderId="8" xfId="3" quotePrefix="1" applyFont="1" applyBorder="1" applyAlignment="1" applyProtection="1">
      <alignment horizontal="center"/>
    </xf>
    <xf numFmtId="37" fontId="14" fillId="0" borderId="6" xfId="3" applyFont="1" applyBorder="1" applyProtection="1"/>
    <xf numFmtId="37" fontId="14" fillId="0" borderId="9" xfId="3" applyFont="1" applyBorder="1" applyProtection="1"/>
    <xf numFmtId="37" fontId="14" fillId="0" borderId="6" xfId="3" applyFont="1" applyBorder="1" applyAlignment="1" applyProtection="1">
      <alignment horizontal="center"/>
    </xf>
    <xf numFmtId="37" fontId="14" fillId="0" borderId="9" xfId="3" applyFont="1" applyBorder="1" applyAlignment="1" applyProtection="1">
      <alignment horizontal="center"/>
    </xf>
    <xf numFmtId="0" fontId="15" fillId="0" borderId="4" xfId="3" applyNumberFormat="1" applyFont="1" applyBorder="1" applyAlignment="1" applyProtection="1">
      <alignment horizontal="center"/>
      <protection locked="0"/>
    </xf>
    <xf numFmtId="37" fontId="15" fillId="0" borderId="4" xfId="3" applyFont="1" applyBorder="1" applyProtection="1">
      <protection locked="0"/>
    </xf>
    <xf numFmtId="40" fontId="16" fillId="0" borderId="4" xfId="1" applyFont="1" applyBorder="1"/>
    <xf numFmtId="7" fontId="17" fillId="0" borderId="3" xfId="3" applyNumberFormat="1" applyFont="1" applyBorder="1" applyAlignment="1" applyProtection="1">
      <alignment horizontal="right"/>
      <protection locked="0"/>
    </xf>
    <xf numFmtId="7" fontId="17" fillId="0" borderId="4" xfId="3" applyNumberFormat="1" applyFont="1" applyBorder="1" applyAlignment="1" applyProtection="1">
      <alignment horizontal="right"/>
      <protection locked="0"/>
    </xf>
    <xf numFmtId="39" fontId="17" fillId="0" borderId="4" xfId="3" applyNumberFormat="1" applyFont="1" applyBorder="1" applyAlignment="1" applyProtection="1">
      <alignment horizontal="right"/>
      <protection locked="0"/>
    </xf>
    <xf numFmtId="9" fontId="17" fillId="0" borderId="10" xfId="3" applyNumberFormat="1" applyFont="1" applyBorder="1" applyAlignment="1" applyProtection="1">
      <alignment horizontal="right"/>
      <protection locked="0"/>
    </xf>
    <xf numFmtId="7" fontId="17" fillId="0" borderId="11" xfId="3" applyNumberFormat="1" applyFont="1" applyBorder="1" applyAlignment="1" applyProtection="1">
      <alignment horizontal="right"/>
      <protection locked="0"/>
    </xf>
    <xf numFmtId="0" fontId="18" fillId="0" borderId="8" xfId="1" applyNumberFormat="1" applyFont="1" applyBorder="1" applyAlignment="1">
      <alignment horizontal="center"/>
    </xf>
    <xf numFmtId="40" fontId="16" fillId="0" borderId="0" xfId="1" applyFont="1" applyBorder="1"/>
    <xf numFmtId="40" fontId="16" fillId="0" borderId="8" xfId="1" applyFont="1" applyBorder="1"/>
    <xf numFmtId="40" fontId="17" fillId="0" borderId="8" xfId="2" applyNumberFormat="1" applyFont="1" applyBorder="1" applyAlignment="1" applyProtection="1">
      <alignment horizontal="right"/>
      <protection locked="0"/>
    </xf>
    <xf numFmtId="0" fontId="18" fillId="0" borderId="4" xfId="1" applyNumberFormat="1" applyFont="1" applyBorder="1" applyAlignment="1">
      <alignment horizontal="center"/>
    </xf>
    <xf numFmtId="40" fontId="16" fillId="0" borderId="3" xfId="1" applyFont="1" applyBorder="1"/>
    <xf numFmtId="40" fontId="17" fillId="0" borderId="4" xfId="2" applyNumberFormat="1" applyFont="1" applyBorder="1" applyAlignment="1" applyProtection="1">
      <alignment horizontal="right"/>
      <protection locked="0"/>
    </xf>
    <xf numFmtId="7" fontId="17" fillId="0" borderId="8" xfId="3" applyNumberFormat="1" applyFont="1" applyBorder="1" applyAlignment="1" applyProtection="1">
      <alignment horizontal="right"/>
      <protection locked="0"/>
    </xf>
    <xf numFmtId="40" fontId="16" fillId="0" borderId="10" xfId="1" applyFont="1" applyBorder="1"/>
    <xf numFmtId="165" fontId="16" fillId="0" borderId="12" xfId="2" applyNumberFormat="1" applyFont="1" applyBorder="1" applyAlignment="1">
      <alignment horizontal="right"/>
    </xf>
    <xf numFmtId="165" fontId="16" fillId="0" borderId="10" xfId="2" applyNumberFormat="1" applyFont="1" applyBorder="1" applyAlignment="1">
      <alignment horizontal="right"/>
    </xf>
    <xf numFmtId="39" fontId="16" fillId="0" borderId="4" xfId="1" applyNumberFormat="1" applyFont="1" applyBorder="1"/>
    <xf numFmtId="0" fontId="19" fillId="0" borderId="4" xfId="1" applyNumberFormat="1" applyFont="1" applyBorder="1" applyAlignment="1">
      <alignment horizontal="center"/>
    </xf>
    <xf numFmtId="40" fontId="16" fillId="0" borderId="4" xfId="1" applyFont="1" applyBorder="1" applyAlignment="1">
      <alignment horizontal="right"/>
    </xf>
    <xf numFmtId="164" fontId="16" fillId="0" borderId="10" xfId="0" applyFont="1" applyBorder="1"/>
    <xf numFmtId="164" fontId="16" fillId="0" borderId="4" xfId="0" applyFont="1" applyBorder="1"/>
    <xf numFmtId="0" fontId="19" fillId="0" borderId="8" xfId="1" applyNumberFormat="1" applyFont="1" applyBorder="1" applyAlignment="1">
      <alignment horizontal="center"/>
    </xf>
    <xf numFmtId="164" fontId="16" fillId="0" borderId="12" xfId="0" applyFont="1" applyBorder="1"/>
    <xf numFmtId="164" fontId="16" fillId="0" borderId="8" xfId="0" applyFont="1" applyBorder="1"/>
    <xf numFmtId="0" fontId="19" fillId="0" borderId="11" xfId="1" applyNumberFormat="1" applyFont="1" applyBorder="1" applyAlignment="1">
      <alignment horizontal="center"/>
    </xf>
    <xf numFmtId="40" fontId="16" fillId="0" borderId="11" xfId="1" applyFont="1" applyBorder="1"/>
    <xf numFmtId="164" fontId="16" fillId="0" borderId="13" xfId="0" applyFont="1" applyBorder="1"/>
    <xf numFmtId="164" fontId="16" fillId="0" borderId="11" xfId="0" applyFont="1" applyBorder="1"/>
    <xf numFmtId="2" fontId="16" fillId="0" borderId="10" xfId="0" applyNumberFormat="1" applyFont="1" applyBorder="1"/>
    <xf numFmtId="40" fontId="16" fillId="0" borderId="14" xfId="1" applyFont="1" applyBorder="1"/>
    <xf numFmtId="40" fontId="18" fillId="0" borderId="4" xfId="1" applyFont="1" applyBorder="1"/>
    <xf numFmtId="9" fontId="17" fillId="0" borderId="4" xfId="4" applyFont="1" applyBorder="1" applyAlignment="1" applyProtection="1">
      <alignment horizontal="right"/>
      <protection locked="0"/>
    </xf>
    <xf numFmtId="40" fontId="17" fillId="0" borderId="4" xfId="1" applyFont="1" applyBorder="1" applyAlignment="1" applyProtection="1">
      <alignment horizontal="right"/>
      <protection locked="0"/>
    </xf>
    <xf numFmtId="0" fontId="19" fillId="0" borderId="9" xfId="1" applyNumberFormat="1" applyFont="1" applyBorder="1" applyAlignment="1">
      <alignment horizontal="center"/>
    </xf>
    <xf numFmtId="40" fontId="18" fillId="0" borderId="7" xfId="1" applyFont="1" applyBorder="1"/>
    <xf numFmtId="40" fontId="16" fillId="0" borderId="9" xfId="1" applyFont="1" applyBorder="1"/>
    <xf numFmtId="164" fontId="16" fillId="0" borderId="15" xfId="0" applyFont="1" applyBorder="1"/>
    <xf numFmtId="164" fontId="16" fillId="0" borderId="9" xfId="0" applyFont="1" applyBorder="1"/>
    <xf numFmtId="164" fontId="16" fillId="0" borderId="7" xfId="0" applyFont="1" applyBorder="1"/>
    <xf numFmtId="9" fontId="17" fillId="0" borderId="9" xfId="4" applyFont="1" applyBorder="1" applyAlignment="1" applyProtection="1">
      <alignment horizontal="right"/>
      <protection locked="0"/>
    </xf>
    <xf numFmtId="40" fontId="19" fillId="0" borderId="0" xfId="1" applyFont="1" applyBorder="1"/>
    <xf numFmtId="39" fontId="17" fillId="0" borderId="8" xfId="3" applyNumberFormat="1" applyFont="1" applyBorder="1" applyAlignment="1" applyProtection="1">
      <alignment horizontal="right"/>
      <protection locked="0"/>
    </xf>
    <xf numFmtId="40" fontId="17" fillId="0" borderId="8" xfId="1" applyFont="1" applyBorder="1" applyAlignment="1" applyProtection="1">
      <alignment horizontal="right"/>
      <protection locked="0"/>
    </xf>
    <xf numFmtId="37" fontId="4" fillId="0" borderId="16" xfId="3" applyFont="1" applyBorder="1"/>
    <xf numFmtId="37" fontId="4" fillId="0" borderId="17" xfId="3" applyFont="1" applyBorder="1"/>
    <xf numFmtId="8" fontId="20" fillId="0" borderId="16" xfId="2" applyFont="1" applyBorder="1"/>
    <xf numFmtId="37" fontId="4" fillId="0" borderId="0" xfId="3" applyFont="1" applyBorder="1"/>
    <xf numFmtId="8" fontId="20" fillId="0" borderId="18" xfId="2" applyFont="1" applyBorder="1"/>
  </cellXfs>
  <cellStyles count="5">
    <cellStyle name="Comma" xfId="1" builtinId="3"/>
    <cellStyle name="Currency" xfId="2" builtinId="4"/>
    <cellStyle name="Normal" xfId="0" builtinId="0"/>
    <cellStyle name="Normal_G703" xfId="3"/>
    <cellStyle name="Percent" xfId="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5Gottfried%20Contracting%20LLC\JOBS\Job%20318-%20William%20Guste%20Elementary-%20Ramp%20and%20Canopy%20Modifications\Book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703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syncVertical="1" syncRef="A1" transitionEvaluation="1"/>
  <dimension ref="A1:W53"/>
  <sheetViews>
    <sheetView showGridLines="0" tabSelected="1" zoomScaleNormal="100" workbookViewId="0">
      <selection activeCell="I5" sqref="I5"/>
    </sheetView>
  </sheetViews>
  <sheetFormatPr defaultColWidth="8.5" defaultRowHeight="12.75"/>
  <cols>
    <col min="1" max="1" width="7.5" style="7" customWidth="1"/>
    <col min="2" max="2" width="39.33203125" style="7" customWidth="1"/>
    <col min="3" max="3" width="15" style="7" customWidth="1"/>
    <col min="4" max="4" width="16.33203125" style="7" customWidth="1"/>
    <col min="5" max="5" width="13.83203125" style="7" customWidth="1"/>
    <col min="6" max="6" width="16.33203125" style="7" customWidth="1"/>
    <col min="7" max="7" width="14.33203125" style="7" customWidth="1"/>
    <col min="8" max="8" width="11" style="7" customWidth="1"/>
    <col min="9" max="9" width="13.83203125" style="7" customWidth="1"/>
    <col min="10" max="10" width="12.6640625" style="7" customWidth="1"/>
    <col min="11" max="16384" width="8.5" style="7"/>
  </cols>
  <sheetData>
    <row r="1" spans="1:10" ht="24" thickBot="1">
      <c r="A1" s="1" t="s">
        <v>0</v>
      </c>
      <c r="B1" s="2"/>
      <c r="C1" s="2"/>
      <c r="D1" s="2"/>
      <c r="E1" s="3" t="s">
        <v>1</v>
      </c>
      <c r="F1" s="2"/>
      <c r="G1" s="4"/>
      <c r="H1" s="2"/>
      <c r="I1" s="5" t="s">
        <v>2</v>
      </c>
      <c r="J1" s="6"/>
    </row>
    <row r="2" spans="1:10" ht="14.1" customHeight="1">
      <c r="A2" s="8" t="s">
        <v>3</v>
      </c>
      <c r="B2" s="9"/>
      <c r="C2" s="9"/>
      <c r="D2" s="10"/>
      <c r="E2" s="10"/>
      <c r="F2" s="10"/>
      <c r="G2" s="10"/>
      <c r="H2" s="11" t="s">
        <v>4</v>
      </c>
      <c r="I2" s="12">
        <v>5</v>
      </c>
      <c r="J2" s="12"/>
    </row>
    <row r="3" spans="1:10" ht="14.1" customHeight="1">
      <c r="A3" s="8" t="s">
        <v>5</v>
      </c>
      <c r="B3" s="9"/>
      <c r="C3" s="9"/>
      <c r="D3" s="13"/>
      <c r="E3" s="13"/>
      <c r="F3" s="13"/>
      <c r="G3" s="10"/>
      <c r="H3" s="11" t="s">
        <v>6</v>
      </c>
      <c r="I3" s="14">
        <v>41617</v>
      </c>
      <c r="J3" s="12"/>
    </row>
    <row r="4" spans="1:10" ht="14.1" customHeight="1">
      <c r="A4" s="8" t="s">
        <v>7</v>
      </c>
      <c r="B4" s="9"/>
      <c r="C4" s="9"/>
      <c r="D4" s="13"/>
      <c r="E4" s="13"/>
      <c r="F4" s="13"/>
      <c r="G4" s="10"/>
      <c r="H4" s="11" t="s">
        <v>8</v>
      </c>
      <c r="I4" s="14">
        <v>41617</v>
      </c>
      <c r="J4" s="12"/>
    </row>
    <row r="5" spans="1:10" ht="14.1" customHeight="1">
      <c r="A5" s="8" t="s">
        <v>9</v>
      </c>
      <c r="B5" s="9"/>
      <c r="C5" s="9"/>
      <c r="D5" s="10"/>
      <c r="E5" s="10"/>
      <c r="F5" s="10"/>
      <c r="G5" s="10"/>
      <c r="H5" s="11" t="s">
        <v>10</v>
      </c>
      <c r="I5" s="12"/>
      <c r="J5" s="12"/>
    </row>
    <row r="6" spans="1:10">
      <c r="A6" s="10"/>
      <c r="B6" s="10"/>
      <c r="C6" s="10"/>
      <c r="D6" s="10"/>
      <c r="E6" s="10"/>
      <c r="F6" s="10"/>
      <c r="G6" s="15"/>
      <c r="H6" s="10"/>
    </row>
    <row r="7" spans="1:10">
      <c r="A7" s="16" t="s">
        <v>11</v>
      </c>
      <c r="B7" s="16" t="s">
        <v>12</v>
      </c>
      <c r="C7" s="16" t="s">
        <v>13</v>
      </c>
      <c r="D7" s="16" t="s">
        <v>14</v>
      </c>
      <c r="E7" s="16" t="s">
        <v>15</v>
      </c>
      <c r="F7" s="16" t="s">
        <v>16</v>
      </c>
      <c r="G7" s="17" t="s">
        <v>17</v>
      </c>
      <c r="H7" s="18"/>
      <c r="I7" s="17" t="s">
        <v>18</v>
      </c>
      <c r="J7" s="19" t="s">
        <v>19</v>
      </c>
    </row>
    <row r="8" spans="1:10" ht="9.75" customHeight="1">
      <c r="A8" s="20" t="s">
        <v>20</v>
      </c>
      <c r="B8" s="20" t="s">
        <v>21</v>
      </c>
      <c r="C8" s="20" t="s">
        <v>22</v>
      </c>
      <c r="D8" s="21" t="s">
        <v>23</v>
      </c>
      <c r="E8" s="22"/>
      <c r="F8" s="20" t="s">
        <v>24</v>
      </c>
      <c r="G8" s="20" t="s">
        <v>25</v>
      </c>
      <c r="H8" s="20" t="s">
        <v>26</v>
      </c>
      <c r="I8" s="23" t="s">
        <v>27</v>
      </c>
      <c r="J8" s="24" t="s">
        <v>28</v>
      </c>
    </row>
    <row r="9" spans="1:10" ht="9.75" customHeight="1">
      <c r="A9" s="25" t="s">
        <v>29</v>
      </c>
      <c r="B9" s="26"/>
      <c r="C9" s="20" t="s">
        <v>30</v>
      </c>
      <c r="D9" s="20" t="s">
        <v>31</v>
      </c>
      <c r="E9" s="20" t="s">
        <v>32</v>
      </c>
      <c r="F9" s="20" t="s">
        <v>33</v>
      </c>
      <c r="G9" s="20" t="s">
        <v>34</v>
      </c>
      <c r="H9" s="20" t="s">
        <v>35</v>
      </c>
      <c r="I9" s="23" t="s">
        <v>36</v>
      </c>
      <c r="J9" s="27" t="s">
        <v>37</v>
      </c>
    </row>
    <row r="10" spans="1:10" ht="9.75" customHeight="1">
      <c r="A10" s="26"/>
      <c r="B10" s="26"/>
      <c r="C10" s="26"/>
      <c r="D10" s="20" t="s">
        <v>38</v>
      </c>
      <c r="E10" s="26"/>
      <c r="F10" s="20" t="s">
        <v>39</v>
      </c>
      <c r="G10" s="20" t="s">
        <v>40</v>
      </c>
      <c r="H10" s="26"/>
      <c r="I10" s="23" t="s">
        <v>41</v>
      </c>
      <c r="J10" s="24" t="s">
        <v>42</v>
      </c>
    </row>
    <row r="11" spans="1:10" ht="9.75" customHeight="1">
      <c r="A11" s="26"/>
      <c r="B11" s="26"/>
      <c r="C11" s="26"/>
      <c r="D11" s="20" t="s">
        <v>43</v>
      </c>
      <c r="E11" s="26"/>
      <c r="F11" s="20" t="s">
        <v>44</v>
      </c>
      <c r="G11" s="20" t="s">
        <v>45</v>
      </c>
      <c r="H11" s="26"/>
      <c r="I11" s="26"/>
      <c r="J11" s="24"/>
    </row>
    <row r="12" spans="1:10" ht="9.75" customHeight="1">
      <c r="A12" s="28"/>
      <c r="B12" s="28"/>
      <c r="C12" s="28"/>
      <c r="D12" s="29"/>
      <c r="E12" s="28"/>
      <c r="F12" s="30" t="s">
        <v>46</v>
      </c>
      <c r="G12" s="31" t="s">
        <v>47</v>
      </c>
      <c r="H12" s="28"/>
      <c r="I12" s="28"/>
      <c r="J12" s="29"/>
    </row>
    <row r="13" spans="1:10">
      <c r="A13" s="32">
        <v>1</v>
      </c>
      <c r="B13" s="33" t="s">
        <v>52</v>
      </c>
      <c r="C13" s="34">
        <v>1200</v>
      </c>
      <c r="D13" s="34">
        <v>1200</v>
      </c>
      <c r="E13" s="35">
        <v>0</v>
      </c>
      <c r="F13" s="36"/>
      <c r="G13" s="37">
        <f>D13+E13+F13</f>
        <v>1200</v>
      </c>
      <c r="H13" s="38">
        <f t="shared" ref="H13:H33" si="0">IF((G13=0)*AND(NOT(C13=0)),"0.00%",IF(ISERR(G13/C13),"",G13/C13))</f>
        <v>1</v>
      </c>
      <c r="I13" s="39">
        <f>C13-G13</f>
        <v>0</v>
      </c>
      <c r="J13" s="39">
        <f t="shared" ref="J13:J33" si="1">0.1 * G13</f>
        <v>120</v>
      </c>
    </row>
    <row r="14" spans="1:10" ht="15">
      <c r="A14" s="40">
        <v>2</v>
      </c>
      <c r="B14" s="33" t="s">
        <v>55</v>
      </c>
      <c r="C14" s="34">
        <v>13500</v>
      </c>
      <c r="D14" s="41">
        <v>13500</v>
      </c>
      <c r="E14" s="42">
        <v>0</v>
      </c>
      <c r="F14" s="43"/>
      <c r="G14" s="37">
        <f t="shared" ref="G14:G33" si="2">D14+E14+F14</f>
        <v>13500</v>
      </c>
      <c r="H14" s="38">
        <f t="shared" si="0"/>
        <v>1</v>
      </c>
      <c r="I14" s="39">
        <f>C14-G14</f>
        <v>0</v>
      </c>
      <c r="J14" s="39">
        <f t="shared" si="1"/>
        <v>1350</v>
      </c>
    </row>
    <row r="15" spans="1:10" ht="15">
      <c r="A15" s="44">
        <v>3</v>
      </c>
      <c r="B15" s="33" t="s">
        <v>49</v>
      </c>
      <c r="C15" s="34">
        <v>5580</v>
      </c>
      <c r="D15" s="34">
        <v>5580</v>
      </c>
      <c r="E15" s="45">
        <v>0</v>
      </c>
      <c r="F15" s="46"/>
      <c r="G15" s="37">
        <f t="shared" si="2"/>
        <v>5580</v>
      </c>
      <c r="H15" s="38">
        <f t="shared" si="0"/>
        <v>1</v>
      </c>
      <c r="I15" s="36">
        <f>C15-G15</f>
        <v>0</v>
      </c>
      <c r="J15" s="36">
        <f t="shared" si="1"/>
        <v>558</v>
      </c>
    </row>
    <row r="16" spans="1:10" ht="15">
      <c r="A16" s="40">
        <v>4</v>
      </c>
      <c r="B16" s="33" t="s">
        <v>51</v>
      </c>
      <c r="C16" s="34">
        <v>3678.35</v>
      </c>
      <c r="D16" s="42">
        <v>3678.35</v>
      </c>
      <c r="E16" s="41">
        <v>0</v>
      </c>
      <c r="F16" s="43"/>
      <c r="G16" s="37">
        <f t="shared" si="2"/>
        <v>3678.35</v>
      </c>
      <c r="H16" s="38">
        <f t="shared" si="0"/>
        <v>1</v>
      </c>
      <c r="I16" s="36">
        <f t="shared" ref="I16:I33" si="3">C16-G16</f>
        <v>0</v>
      </c>
      <c r="J16" s="47">
        <f t="shared" si="1"/>
        <v>367.83500000000004</v>
      </c>
    </row>
    <row r="17" spans="1:23" ht="15">
      <c r="A17" s="44">
        <v>5</v>
      </c>
      <c r="B17" s="33" t="s">
        <v>48</v>
      </c>
      <c r="C17" s="34">
        <v>2100</v>
      </c>
      <c r="D17" s="48">
        <v>2100</v>
      </c>
      <c r="E17" s="45">
        <v>0</v>
      </c>
      <c r="F17" s="46"/>
      <c r="G17" s="37">
        <f t="shared" si="2"/>
        <v>2100</v>
      </c>
      <c r="H17" s="38">
        <f t="shared" si="0"/>
        <v>1</v>
      </c>
      <c r="I17" s="36">
        <f t="shared" si="3"/>
        <v>0</v>
      </c>
      <c r="J17" s="39">
        <f t="shared" si="1"/>
        <v>210</v>
      </c>
    </row>
    <row r="18" spans="1:23" ht="15">
      <c r="A18" s="40">
        <v>6</v>
      </c>
      <c r="B18" s="33"/>
      <c r="C18" s="34"/>
      <c r="D18" s="42"/>
      <c r="E18" s="41"/>
      <c r="F18" s="43"/>
      <c r="G18" s="37">
        <f t="shared" si="2"/>
        <v>0</v>
      </c>
      <c r="H18" s="38" t="str">
        <f t="shared" si="0"/>
        <v/>
      </c>
      <c r="I18" s="36">
        <f t="shared" si="3"/>
        <v>0</v>
      </c>
      <c r="J18" s="39">
        <f t="shared" si="1"/>
        <v>0</v>
      </c>
    </row>
    <row r="19" spans="1:23" ht="15">
      <c r="A19" s="44">
        <v>7</v>
      </c>
      <c r="B19" s="33"/>
      <c r="C19" s="34"/>
      <c r="D19" s="34"/>
      <c r="E19" s="45"/>
      <c r="F19" s="46"/>
      <c r="G19" s="37">
        <f t="shared" si="2"/>
        <v>0</v>
      </c>
      <c r="H19" s="38" t="str">
        <f t="shared" si="0"/>
        <v/>
      </c>
      <c r="I19" s="36">
        <f t="shared" si="3"/>
        <v>0</v>
      </c>
      <c r="J19" s="39">
        <f t="shared" si="1"/>
        <v>0</v>
      </c>
    </row>
    <row r="20" spans="1:23" ht="15">
      <c r="A20" s="40">
        <v>8</v>
      </c>
      <c r="B20" s="33" t="s">
        <v>53</v>
      </c>
      <c r="C20" s="34">
        <f>SUM(C13)</f>
        <v>1200</v>
      </c>
      <c r="D20" s="49">
        <v>1200</v>
      </c>
      <c r="E20" s="41">
        <v>0</v>
      </c>
      <c r="F20" s="42"/>
      <c r="G20" s="37">
        <f t="shared" si="2"/>
        <v>1200</v>
      </c>
      <c r="H20" s="38">
        <f t="shared" si="0"/>
        <v>1</v>
      </c>
      <c r="I20" s="36">
        <f t="shared" si="3"/>
        <v>0</v>
      </c>
      <c r="J20" s="39">
        <f t="shared" si="1"/>
        <v>120</v>
      </c>
    </row>
    <row r="21" spans="1:23" ht="15">
      <c r="A21" s="44">
        <v>9</v>
      </c>
      <c r="B21" s="33" t="s">
        <v>50</v>
      </c>
      <c r="C21" s="34">
        <f>SUM(C14)</f>
        <v>13500</v>
      </c>
      <c r="D21" s="50">
        <v>13500</v>
      </c>
      <c r="E21" s="45">
        <v>0</v>
      </c>
      <c r="F21" s="34"/>
      <c r="G21" s="37">
        <f t="shared" si="2"/>
        <v>13500</v>
      </c>
      <c r="H21" s="38">
        <f t="shared" si="0"/>
        <v>1</v>
      </c>
      <c r="I21" s="36">
        <f t="shared" si="3"/>
        <v>0</v>
      </c>
      <c r="J21" s="39">
        <f t="shared" si="1"/>
        <v>1350</v>
      </c>
    </row>
    <row r="22" spans="1:23" ht="15">
      <c r="A22" s="40">
        <v>10</v>
      </c>
      <c r="B22" s="33" t="s">
        <v>49</v>
      </c>
      <c r="C22" s="34">
        <f>SUM(C15)</f>
        <v>5580</v>
      </c>
      <c r="D22" s="49">
        <v>5580</v>
      </c>
      <c r="E22" s="41">
        <v>0</v>
      </c>
      <c r="F22" s="42"/>
      <c r="G22" s="37">
        <f t="shared" si="2"/>
        <v>5580</v>
      </c>
      <c r="H22" s="38">
        <f t="shared" si="0"/>
        <v>1</v>
      </c>
      <c r="I22" s="36">
        <f t="shared" si="3"/>
        <v>0</v>
      </c>
      <c r="J22" s="39">
        <f t="shared" si="1"/>
        <v>558</v>
      </c>
    </row>
    <row r="23" spans="1:23" ht="15">
      <c r="A23" s="44">
        <v>11</v>
      </c>
      <c r="B23" s="33" t="s">
        <v>51</v>
      </c>
      <c r="C23" s="34">
        <f>SUM(C16)</f>
        <v>3678.35</v>
      </c>
      <c r="D23" s="51">
        <v>3678.35</v>
      </c>
      <c r="E23" s="45">
        <v>0</v>
      </c>
      <c r="F23" s="34"/>
      <c r="G23" s="37">
        <f t="shared" si="2"/>
        <v>3678.35</v>
      </c>
      <c r="H23" s="38">
        <f t="shared" si="0"/>
        <v>1</v>
      </c>
      <c r="I23" s="36">
        <f t="shared" si="3"/>
        <v>0</v>
      </c>
      <c r="J23" s="39">
        <f t="shared" si="1"/>
        <v>367.83500000000004</v>
      </c>
    </row>
    <row r="24" spans="1:23">
      <c r="A24" s="52">
        <v>12</v>
      </c>
      <c r="B24" s="33" t="s">
        <v>48</v>
      </c>
      <c r="C24" s="34">
        <f>SUM(C17)</f>
        <v>2100</v>
      </c>
      <c r="D24" s="53">
        <v>2100</v>
      </c>
      <c r="E24" s="54">
        <v>0</v>
      </c>
      <c r="F24" s="55"/>
      <c r="G24" s="37">
        <f t="shared" si="2"/>
        <v>2100</v>
      </c>
      <c r="H24" s="38">
        <f t="shared" si="0"/>
        <v>1</v>
      </c>
      <c r="I24" s="36">
        <f t="shared" si="3"/>
        <v>0</v>
      </c>
      <c r="J24" s="39">
        <f t="shared" si="1"/>
        <v>210</v>
      </c>
    </row>
    <row r="25" spans="1:23">
      <c r="A25" s="56">
        <v>13</v>
      </c>
      <c r="B25" s="33"/>
      <c r="C25" s="34"/>
      <c r="D25" s="42"/>
      <c r="E25" s="57"/>
      <c r="F25" s="58"/>
      <c r="G25" s="37">
        <f t="shared" si="2"/>
        <v>0</v>
      </c>
      <c r="H25" s="38" t="str">
        <f t="shared" si="0"/>
        <v/>
      </c>
      <c r="I25" s="36">
        <f t="shared" si="3"/>
        <v>0</v>
      </c>
      <c r="J25" s="39">
        <f t="shared" si="1"/>
        <v>0</v>
      </c>
    </row>
    <row r="26" spans="1:23">
      <c r="A26" s="52">
        <v>14</v>
      </c>
      <c r="B26" s="33"/>
      <c r="C26" s="34"/>
      <c r="D26" s="34"/>
      <c r="E26" s="54"/>
      <c r="F26" s="55"/>
      <c r="G26" s="37">
        <f t="shared" si="2"/>
        <v>0</v>
      </c>
      <c r="H26" s="38" t="str">
        <f t="shared" si="0"/>
        <v/>
      </c>
      <c r="I26" s="36">
        <f t="shared" si="3"/>
        <v>0</v>
      </c>
      <c r="J26" s="39">
        <f t="shared" si="1"/>
        <v>0</v>
      </c>
    </row>
    <row r="27" spans="1:23">
      <c r="A27" s="52">
        <v>15</v>
      </c>
      <c r="B27" s="33" t="s">
        <v>54</v>
      </c>
      <c r="C27" s="34">
        <f>SUM(C13)</f>
        <v>1200</v>
      </c>
      <c r="D27" s="42"/>
      <c r="E27" s="57">
        <v>1200</v>
      </c>
      <c r="F27" s="58"/>
      <c r="G27" s="37">
        <f t="shared" si="2"/>
        <v>1200</v>
      </c>
      <c r="H27" s="38">
        <f t="shared" si="0"/>
        <v>1</v>
      </c>
      <c r="I27" s="36">
        <f t="shared" si="3"/>
        <v>0</v>
      </c>
      <c r="J27" s="39">
        <f t="shared" si="1"/>
        <v>120</v>
      </c>
    </row>
    <row r="28" spans="1:23">
      <c r="A28" s="52">
        <v>16</v>
      </c>
      <c r="B28" s="33" t="s">
        <v>50</v>
      </c>
      <c r="C28" s="34">
        <f>SUM(C14)</f>
        <v>13500</v>
      </c>
      <c r="D28" s="34"/>
      <c r="E28" s="54">
        <v>13500</v>
      </c>
      <c r="F28" s="55"/>
      <c r="G28" s="37">
        <f t="shared" si="2"/>
        <v>13500</v>
      </c>
      <c r="H28" s="38">
        <f t="shared" si="0"/>
        <v>1</v>
      </c>
      <c r="I28" s="36">
        <f t="shared" si="3"/>
        <v>0</v>
      </c>
      <c r="J28" s="39">
        <f t="shared" si="1"/>
        <v>1350</v>
      </c>
    </row>
    <row r="29" spans="1:23">
      <c r="A29" s="59">
        <v>17</v>
      </c>
      <c r="B29" s="33" t="s">
        <v>49</v>
      </c>
      <c r="C29" s="34">
        <f>SUM(C15)</f>
        <v>5580</v>
      </c>
      <c r="D29" s="42"/>
      <c r="E29" s="57">
        <v>5580</v>
      </c>
      <c r="F29" s="58"/>
      <c r="G29" s="37">
        <f t="shared" si="2"/>
        <v>5580</v>
      </c>
      <c r="H29" s="38">
        <f t="shared" si="0"/>
        <v>1</v>
      </c>
      <c r="I29" s="36">
        <f t="shared" si="3"/>
        <v>0</v>
      </c>
      <c r="J29" s="39">
        <f t="shared" si="1"/>
        <v>558</v>
      </c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</row>
    <row r="30" spans="1:23">
      <c r="A30" s="59">
        <v>18</v>
      </c>
      <c r="B30" s="33" t="s">
        <v>51</v>
      </c>
      <c r="C30" s="34">
        <f>SUM(C16)</f>
        <v>3678.35</v>
      </c>
      <c r="D30" s="60"/>
      <c r="E30" s="61">
        <v>3678.35</v>
      </c>
      <c r="F30" s="62"/>
      <c r="G30" s="37">
        <f t="shared" si="2"/>
        <v>3678.35</v>
      </c>
      <c r="H30" s="38">
        <f t="shared" si="0"/>
        <v>1</v>
      </c>
      <c r="I30" s="36">
        <f t="shared" si="3"/>
        <v>0</v>
      </c>
      <c r="J30" s="39">
        <f t="shared" si="1"/>
        <v>367.83500000000004</v>
      </c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</row>
    <row r="31" spans="1:23">
      <c r="A31" s="52">
        <v>19</v>
      </c>
      <c r="B31" s="33" t="s">
        <v>48</v>
      </c>
      <c r="C31" s="34">
        <f>SUM(C17)</f>
        <v>2100</v>
      </c>
      <c r="D31" s="34"/>
      <c r="E31" s="63">
        <v>2100</v>
      </c>
      <c r="F31" s="55"/>
      <c r="G31" s="37">
        <f t="shared" si="2"/>
        <v>2100</v>
      </c>
      <c r="H31" s="38">
        <f t="shared" si="0"/>
        <v>1</v>
      </c>
      <c r="I31" s="36">
        <f t="shared" si="3"/>
        <v>0</v>
      </c>
      <c r="J31" s="39">
        <f t="shared" si="1"/>
        <v>210</v>
      </c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</row>
    <row r="32" spans="1:23">
      <c r="A32" s="56">
        <v>20</v>
      </c>
      <c r="B32" s="33"/>
      <c r="C32" s="34"/>
      <c r="D32" s="42"/>
      <c r="E32" s="57"/>
      <c r="F32" s="58"/>
      <c r="G32" s="37">
        <f t="shared" si="2"/>
        <v>0</v>
      </c>
      <c r="H32" s="38" t="str">
        <f t="shared" si="0"/>
        <v/>
      </c>
      <c r="I32" s="36">
        <f t="shared" si="3"/>
        <v>0</v>
      </c>
      <c r="J32" s="39">
        <f t="shared" si="1"/>
        <v>0</v>
      </c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</row>
    <row r="33" spans="1:23">
      <c r="A33" s="59">
        <v>21</v>
      </c>
      <c r="B33" s="33"/>
      <c r="C33" s="34"/>
      <c r="D33" s="64"/>
      <c r="E33" s="62"/>
      <c r="F33" s="62"/>
      <c r="G33" s="37">
        <f t="shared" si="2"/>
        <v>0</v>
      </c>
      <c r="H33" s="38" t="str">
        <f t="shared" si="0"/>
        <v/>
      </c>
      <c r="I33" s="36">
        <f t="shared" si="3"/>
        <v>0</v>
      </c>
      <c r="J33" s="39">
        <f t="shared" si="1"/>
        <v>0</v>
      </c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</row>
    <row r="34" spans="1:23" ht="15">
      <c r="A34" s="52">
        <v>22</v>
      </c>
      <c r="B34" s="65"/>
      <c r="C34" s="48"/>
      <c r="D34" s="34"/>
      <c r="E34" s="54"/>
      <c r="F34" s="55"/>
      <c r="G34" s="37"/>
      <c r="H34" s="66"/>
      <c r="I34" s="36"/>
      <c r="J34" s="67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</row>
    <row r="35" spans="1:23" ht="15">
      <c r="A35" s="52"/>
      <c r="B35" s="65"/>
      <c r="C35" s="34"/>
      <c r="D35" s="34"/>
      <c r="E35" s="54"/>
      <c r="F35" s="55"/>
      <c r="G35" s="37"/>
      <c r="H35" s="66"/>
      <c r="I35" s="36"/>
      <c r="J35" s="67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</row>
    <row r="36" spans="1:23" ht="15">
      <c r="A36" s="68"/>
      <c r="B36" s="69"/>
      <c r="C36" s="70"/>
      <c r="D36" s="70"/>
      <c r="E36" s="71"/>
      <c r="F36" s="72"/>
      <c r="G36" s="73"/>
      <c r="H36" s="74"/>
      <c r="I36" s="36"/>
      <c r="J36" s="67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</row>
    <row r="37" spans="1:23" ht="13.5" thickBot="1">
      <c r="A37" s="56"/>
      <c r="B37" s="75"/>
      <c r="C37" s="42"/>
      <c r="D37" s="49"/>
      <c r="E37" s="41"/>
      <c r="F37" s="47"/>
      <c r="G37" s="76"/>
      <c r="H37" s="47"/>
      <c r="I37" s="36"/>
      <c r="J37" s="77"/>
    </row>
    <row r="38" spans="1:23" ht="15.75" thickBot="1">
      <c r="A38" s="78"/>
      <c r="B38" s="79"/>
      <c r="C38" s="80">
        <f>SUM(C13:C37)</f>
        <v>78175.05</v>
      </c>
      <c r="D38" s="80">
        <f>SUM(D13:D37)</f>
        <v>52116.7</v>
      </c>
      <c r="E38" s="80">
        <f>SUM(E13:E37)</f>
        <v>26058.35</v>
      </c>
      <c r="F38" s="80">
        <f>SUM(F13:F37)</f>
        <v>0</v>
      </c>
      <c r="G38" s="80">
        <f>SUM(G13:G37)</f>
        <v>78175.05</v>
      </c>
      <c r="H38" s="80"/>
      <c r="I38" s="80">
        <f>SUM(I13:I37)</f>
        <v>0</v>
      </c>
      <c r="J38" s="82">
        <f>SUM(J13:J37)</f>
        <v>7817.5050000000001</v>
      </c>
    </row>
    <row r="50" ht="0.95" customHeight="1"/>
    <row r="52" ht="12.75" customHeight="1"/>
    <row r="53" ht="12.75" customHeight="1"/>
  </sheetData>
  <sheetProtection password="D5F3"/>
  <phoneticPr fontId="2" type="noConversion"/>
  <printOptions gridLinesSet="0"/>
  <pageMargins left="0.5" right="0.5" top="0.5" bottom="0.5" header="0.5" footer="0.5"/>
  <pageSetup scale="90" orientation="landscape" horizontalDpi="4294967292" verticalDpi="4294967292" r:id="rId1"/>
  <headerFooter alignWithMargins="0">
    <oddFooter>&amp;L&amp;"Arial,Regular"&amp;6AIA DOCUMENT G703 · CONTINUATION SHEET FOR G702 · 1992 EDITION · AIA® · © 1992
THE AMERICAN INSTITUTE OF ARCHITECTS, 1735 NEW YORK AVENUE, N.W., WASHINGTON, D.C.  20006-5232&amp;R&amp;"Arial,Bold"&amp;8G703-1992</oddFooter>
  </headerFooter>
  <ignoredErrors>
    <ignoredError sqref="G13:J3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AIA form</vt:lpstr>
      <vt:lpstr>'AIA form'!Print_Area</vt:lpstr>
      <vt:lpstr>'AIA form'!Print_Area_MI</vt:lpstr>
      <vt:lpstr>'AIA form'!Print_Titles</vt:lpstr>
      <vt:lpstr>'AIA form'!Print_Titles_MI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sheilaploof</dc:creator>
  <cp:lastModifiedBy>cindoug@bellsouth.net</cp:lastModifiedBy>
  <cp:lastPrinted>2013-12-09T14:34:32Z</cp:lastPrinted>
  <dcterms:created xsi:type="dcterms:W3CDTF">2012-12-28T17:37:15Z</dcterms:created>
  <dcterms:modified xsi:type="dcterms:W3CDTF">2013-12-09T17:38:45Z</dcterms:modified>
</cp:coreProperties>
</file>