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6"/>
  <c r="K21"/>
  <c r="K15"/>
  <c r="K16"/>
  <c r="K17"/>
  <c r="K18"/>
  <c r="K19"/>
  <c r="K20"/>
  <c r="K14"/>
  <c r="K12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<sst xmlns="http://schemas.openxmlformats.org/spreadsheetml/2006/main" count="25" uniqueCount="25">
  <si>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</si>
  <si>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</si>
  <si>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</si>
  <si>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</si>
  <si>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</si>
  <si>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</si>
  <si>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</si>
  <si>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</si>
  <si>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</si>
  <si>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</si>
  <si>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</si>
  <si>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</si>
  <si>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</si>
  <si>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</si>
  <si>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</si>
  <si>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</si>
  <si>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</si>
  <si>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</si>
  <si>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</si>
  <si>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</si>
  <si>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</si>
  <si>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</si>
  <si>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Red lines</t>
  </si>
  <si>
    <t>Set Up MEP Sheets</t>
  </si>
  <si>
    <t>Base Plan and Foundation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</si>
</sst>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3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selection activeCell="I15" sqref="I15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5" t="s">
        <v>8</v>
      </c>
      <c r="C1" s="25"/>
      <c r="D1" s="26"/>
      <c r="E1" s="26"/>
      <c r="F1" s="26"/>
      <c r="G1" s="26"/>
      <c r="H1" s="26"/>
      <c r="I1" s="26"/>
      <c r="J1" s="26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43722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43716</v>
      </c>
      <c r="E11" s="15">
        <f>IF($I$4=0,"",$I$4-5)</f>
        <v>43717</v>
      </c>
      <c r="F11" s="15">
        <f>IF($I$4=0,"",$I$4-4)</f>
        <v>43718</v>
      </c>
      <c r="G11" s="15">
        <f>IF($I$4=0,"",$I$4-3)</f>
        <v>43719</v>
      </c>
      <c r="H11" s="15">
        <f>IF($I$4=0,"",$I$4-2)</f>
        <v>43720</v>
      </c>
      <c r="I11" s="15">
        <f>IF($I$4=0,"",$I$4-1)</f>
        <v>43721</v>
      </c>
      <c r="J11" s="15">
        <f>IF($I$4=0,"",$I$4)</f>
        <v>43722</v>
      </c>
      <c r="K11" s="16" t="s">
        <v>13</v>
      </c>
    </row>
    <row r="12" spans="2:11" ht="25" customHeight="1">
      <c r="B12" s="7">
        <v>2391</v>
      </c>
      <c r="C12" s="23" t="s">
        <v>22</v>
      </c>
      <c r="D12" s="9"/>
      <c r="E12" s="9">
        <v>4</v>
      </c>
      <c r="F12" s="7">
        <v>2</v>
      </c>
      <c r="G12" s="7"/>
      <c r="H12" s="9"/>
      <c r="I12" s="9"/>
      <c r="J12" s="9"/>
      <c r="K12" s="9">
        <f>D12+E12+F12+G12+H12+I12+J12</f>
        <v>6</v>
      </c>
    </row>
    <row r="13" spans="2:11" ht="25" customHeight="1">
      <c r="B13" s="7">
        <v>2390</v>
      </c>
      <c r="C13" s="23" t="s">
        <v>23</v>
      </c>
      <c r="D13" s="7"/>
      <c r="E13" s="7">
        <v>4</v>
      </c>
      <c r="F13" s="7">
        <v>6</v>
      </c>
      <c r="G13" s="7">
        <v>4</v>
      </c>
      <c r="H13" s="7"/>
      <c r="I13" s="7"/>
      <c r="J13" s="7"/>
      <c r="K13" s="9">
        <f>D13+E13+F13+G13+H13+I13+J13</f>
        <v>14</v>
      </c>
    </row>
    <row r="14" spans="2:11" ht="25" customHeight="1">
      <c r="B14" s="7">
        <v>2389</v>
      </c>
      <c r="C14" s="23" t="s">
        <v>24</v>
      </c>
      <c r="D14" s="7"/>
      <c r="E14" s="7"/>
      <c r="F14" s="7"/>
      <c r="G14" s="24"/>
      <c r="H14" s="7">
        <v>8</v>
      </c>
      <c r="I14" s="7">
        <v>8</v>
      </c>
      <c r="J14" s="7"/>
      <c r="K14" s="9">
        <f>D14+E14+F14+G14+H14+I14+J14</f>
        <v>16</v>
      </c>
    </row>
    <row r="15" spans="2:11" ht="25" customHeight="1">
      <c r="B15" s="7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5" customHeight="1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5" customHeight="1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7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4</v>
      </c>
      <c r="H22" s="9">
        <f t="shared" ref="H22:J22" si="1">H12+H13+H14+H15+H16+H17+H18+H19+H21+H20</f>
        <v>8</v>
      </c>
      <c r="I22" s="9">
        <f t="shared" si="1"/>
        <v>8</v>
      </c>
      <c r="J22" s="9">
        <f t="shared" si="1"/>
        <v>0</v>
      </c>
      <c r="K22" s="19"/>
    </row>
    <row r="23" spans="2:11" ht="25" customHeight="1">
      <c r="B23" s="27"/>
      <c r="C23" s="27"/>
      <c r="D23" s="27"/>
      <c r="E23" s="27"/>
      <c r="F23" s="27"/>
      <c r="G23" s="27"/>
      <c r="H23" s="28"/>
      <c r="I23" s="8" t="s">
        <v>14</v>
      </c>
      <c r="J23" s="4"/>
      <c r="K23" s="9">
        <f>D22+E22+F22+G22+H22+I22+J22</f>
        <v>36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9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2019-09-13T21:31:35Z</cp:lastPrinted>
  <dcterms:created xsi:type="dcterms:W3CDTF">2000-08-25T01:59:39Z</dcterms:created>
  <dcterms:modified xsi:type="dcterms:W3CDTF">2019-09-13T21:32:24Z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