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<sst xmlns="http://schemas.openxmlformats.org/spreadsheetml/2006/main" count="26" uniqueCount="26">
  <si>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</si>
  <si>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</si>
  <si>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</si>
  <si>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</si>
  <si>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</si>
  <si>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</si>
  <si>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</si>
  <si>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</si>
  <si>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</si>
  <si>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</si>
  <si>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</si>
  <si>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</si>
  <si>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</si>
  <si>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</si>
  <si>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</si>
  <si>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</si>
  <si>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</si>
  <si>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</si>
  <si>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</si>
  <si>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</si>
  <si>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</si>
  <si>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</si>
  <si>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</si>
  <si>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Walter Morton</t>
  </si>
  <si>
    <t>Mike Schwartz Mandeville</t>
  </si>
  <si>
    <t xml:space="preserve">Hessler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</si>
</sst>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5" sqref="J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43876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43870</v>
      </c>
      <c r="E11" s="15">
        <f>IF($I$4=0,"",$I$4-5)</f>
        <v>43871</v>
      </c>
      <c r="F11" s="15">
        <f>IF($I$4=0,"",$I$4-4)</f>
        <v>43872</v>
      </c>
      <c r="G11" s="15">
        <f>IF($I$4=0,"",$I$4-3)</f>
        <v>43873</v>
      </c>
      <c r="H11" s="15">
        <f>IF($I$4=0,"",$I$4-2)</f>
        <v>43874</v>
      </c>
      <c r="I11" s="15">
        <f>IF($I$4=0,"",$I$4-1)</f>
        <v>43875</v>
      </c>
      <c r="J11" s="15">
        <f>IF($I$4=0,"",$I$4)</f>
        <v>43876</v>
      </c>
      <c r="K11" s="16" t="s">
        <v>13</v>
      </c>
    </row>
    <row r="12" spans="2:11" ht="25" customHeight="1">
      <c r="B12" s="7">
        <v>2404</v>
      </c>
      <c r="C12" s="24" t="s">
        <v>22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>
        <v>2409</v>
      </c>
      <c r="C14" s="24" t="s">
        <v>24</v>
      </c>
      <c r="D14" s="7"/>
      <c r="E14" s="7">
        <v>8</v>
      </c>
      <c r="F14" s="7">
        <v>8</v>
      </c>
      <c r="G14" s="23">
        <v>4.5</v>
      </c>
      <c r="H14" s="7">
        <v>7.5</v>
      </c>
      <c r="I14" s="7"/>
      <c r="J14" s="7"/>
      <c r="K14" s="9">
        <f>D14+E14+F14+G14+H14+I14+J14</f>
        <v>28</v>
      </c>
    </row>
    <row r="15" spans="2:11" ht="25" customHeight="1">
      <c r="B15" s="7"/>
      <c r="C15" s="25" t="s">
        <v>25</v>
      </c>
      <c r="D15" s="7"/>
      <c r="E15" s="7"/>
      <c r="F15" s="7"/>
      <c r="G15" s="7"/>
      <c r="H15" s="7"/>
      <c r="I15" s="7">
        <v>8</v>
      </c>
      <c r="J15" s="7"/>
      <c r="K15" s="9">
        <f t="shared" ref="K15:K20" si="0">D15+E15+F15+G15+H15+I15+J15</f>
        <v>8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4.5</v>
      </c>
      <c r="H22" s="9">
        <f t="shared" ref="H22:J22" si="1">H12+H13+H14+H15+H16+H17+H18+H19+H21+H20</f>
        <v>7.5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2020-02-14T21:49:33Z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