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-12" windowWidth="9648" windowHeight="5688"/>
  </bookViews>
  <sheets>
    <sheet name="G703" sheetId="1" r:id="rId1"/>
  </sheets>
  <definedNames>
    <definedName name="_Regression_Int" localSheetId="0" hidden="1">1</definedName>
    <definedName name="GRAND">'G703'!$B$64</definedName>
    <definedName name="_xlnm.Print_Area" localSheetId="0">'G703'!$A$1:$K$67</definedName>
    <definedName name="Print_Area_MI">'G703'!$B$13:$K$67</definedName>
    <definedName name="_xlnm.Print_Titles" localSheetId="0">'G703'!$1:$12</definedName>
    <definedName name="Print_Titles_MI">'G703'!$1:$12</definedName>
  </definedNames>
  <calcPr calcId="124519"/>
</workbook>
</file>

<file path=xl/calcChain.xml><?xml version="1.0" encoding="utf-8"?>
<calcChain xmlns="http://schemas.openxmlformats.org/spreadsheetml/2006/main">
  <c r="H16" i="1"/>
  <c r="I16" s="1"/>
  <c r="H58"/>
  <c r="I58" s="1"/>
  <c r="H59"/>
  <c r="I59" s="1"/>
  <c r="H60"/>
  <c r="I60" s="1"/>
  <c r="H61"/>
  <c r="I61" s="1"/>
  <c r="H63"/>
  <c r="I63" s="1"/>
  <c r="H64"/>
  <c r="I64" s="1"/>
  <c r="J64"/>
  <c r="D65"/>
  <c r="E65"/>
  <c r="J63" l="1"/>
</calcChain>
</file>

<file path=xl/sharedStrings.xml><?xml version="1.0" encoding="utf-8"?>
<sst xmlns="http://schemas.openxmlformats.org/spreadsheetml/2006/main" count="121" uniqueCount="112">
  <si>
    <t xml:space="preserve">  PAGE   OF   PAGES</t>
  </si>
  <si>
    <t>/WGPD</t>
  </si>
  <si>
    <t>APPLICATION NO:</t>
  </si>
  <si>
    <t>/wir.{d 25}~{r 6}/cf~~{L 6}~</t>
  </si>
  <si>
    <t>APPLICATION DATE:</t>
  </si>
  <si>
    <t>/wgpe</t>
  </si>
  <si>
    <t>In tabulations below, amounts are stated to the nearest dollar.</t>
  </si>
  <si>
    <t>PERIOD TO:</t>
  </si>
  <si>
    <t>/ru.{d 26}</t>
  </si>
  <si>
    <t>ARCHITECT'S PROJECT NO:</t>
  </si>
  <si>
    <t>{L 5}</t>
  </si>
  <si>
    <t>{L 9}</t>
  </si>
  <si>
    <t>A</t>
  </si>
  <si>
    <t>B</t>
  </si>
  <si>
    <t>C</t>
  </si>
  <si>
    <t>D</t>
  </si>
  <si>
    <t>E</t>
  </si>
  <si>
    <t>F</t>
  </si>
  <si>
    <t>G</t>
  </si>
  <si>
    <t>H</t>
  </si>
  <si>
    <t>I</t>
  </si>
  <si>
    <t>/ru.{d 26}~</t>
  </si>
  <si>
    <t>ITEM</t>
  </si>
  <si>
    <t>DESCRIPTION OF WORK</t>
  </si>
  <si>
    <t>SCHEDULED</t>
  </si>
  <si>
    <t>WORK COMPLETED</t>
  </si>
  <si>
    <t>MATERIALS</t>
  </si>
  <si>
    <t>TOTAL</t>
  </si>
  <si>
    <t>%</t>
  </si>
  <si>
    <t>BALANCE</t>
  </si>
  <si>
    <t>RETAINAGE</t>
  </si>
  <si>
    <t>NO.</t>
  </si>
  <si>
    <t>VALUE</t>
  </si>
  <si>
    <t>FROM PREVIOUS</t>
  </si>
  <si>
    <t>THIS PERIOD</t>
  </si>
  <si>
    <t>PRESENTLY</t>
  </si>
  <si>
    <t>COMPLETED</t>
  </si>
  <si>
    <t>(G ÷ C)</t>
  </si>
  <si>
    <t>TO FINISH</t>
  </si>
  <si>
    <t>(IF VARIABLE</t>
  </si>
  <si>
    <t>APPLICATION</t>
  </si>
  <si>
    <t>STORED</t>
  </si>
  <si>
    <t>AND STORED</t>
  </si>
  <si>
    <t>(C - G)</t>
  </si>
  <si>
    <t>RATE)</t>
  </si>
  <si>
    <t>(D + E)</t>
  </si>
  <si>
    <t>(NOT IN</t>
  </si>
  <si>
    <t>TO DATE</t>
  </si>
  <si>
    <t>D OR E)</t>
  </si>
  <si>
    <t>(D+E+F)</t>
  </si>
  <si>
    <t>GRAND TOTALS</t>
  </si>
  <si>
    <t>NATCO, INC.</t>
  </si>
  <si>
    <t>SCHEDULE OF VALUES</t>
  </si>
  <si>
    <t>NATCO's signed certification is attached.</t>
  </si>
  <si>
    <t>Mobilization</t>
  </si>
  <si>
    <t>Permits</t>
  </si>
  <si>
    <t>Special Insurance/ Builders Risk</t>
  </si>
  <si>
    <t>Misc. Site Work</t>
  </si>
  <si>
    <t>Paving Removal/ Sub Grade Preparartion</t>
  </si>
  <si>
    <t>New Concrete Paving/ Curbs</t>
  </si>
  <si>
    <t>Exterior Wall Demolition/Asbestos</t>
  </si>
  <si>
    <t>Piling @ Stairwells</t>
  </si>
  <si>
    <t>Concrete Work</t>
  </si>
  <si>
    <t>Stained / Scored Concrete</t>
  </si>
  <si>
    <t>Masonry</t>
  </si>
  <si>
    <t>Steel Stair System</t>
  </si>
  <si>
    <t>Porte Corchere</t>
  </si>
  <si>
    <t>Misc. Iron</t>
  </si>
  <si>
    <t>Metal Decking/Concrete @ Landing</t>
  </si>
  <si>
    <t>Chiller Platform</t>
  </si>
  <si>
    <t>Metal Siding and Roof @ Stairs</t>
  </si>
  <si>
    <t>Wood Doors</t>
  </si>
  <si>
    <t>Vanity Tops</t>
  </si>
  <si>
    <t>Metal Roofing / Retrofit</t>
  </si>
  <si>
    <t>Hollow Metal</t>
  </si>
  <si>
    <t>Roll-up Door</t>
  </si>
  <si>
    <t>Covered Walkway</t>
  </si>
  <si>
    <t>Exterior Window Wall System</t>
  </si>
  <si>
    <t>Millwork</t>
  </si>
  <si>
    <t>Plaster Work</t>
  </si>
  <si>
    <t>Drywall System</t>
  </si>
  <si>
    <t>Ceramic Tile</t>
  </si>
  <si>
    <t>Resilient Tile/Base</t>
  </si>
  <si>
    <t>Carpeting</t>
  </si>
  <si>
    <t>Acoustical Work</t>
  </si>
  <si>
    <t>Painting</t>
  </si>
  <si>
    <t>Toilet Compartments</t>
  </si>
  <si>
    <t xml:space="preserve">Toilet Accessories </t>
  </si>
  <si>
    <t>Firefighting Devices</t>
  </si>
  <si>
    <t>Finish Hardware</t>
  </si>
  <si>
    <t>Lawn Sprinklers</t>
  </si>
  <si>
    <t>Elevators</t>
  </si>
  <si>
    <t>Landscaping</t>
  </si>
  <si>
    <t>Fencing</t>
  </si>
  <si>
    <t>Sprinkler Work</t>
  </si>
  <si>
    <t>Presidents Office</t>
  </si>
  <si>
    <t>Sod</t>
  </si>
  <si>
    <t>Plumbing Work</t>
  </si>
  <si>
    <t>HVAC</t>
  </si>
  <si>
    <t>Electrical Work</t>
  </si>
  <si>
    <t>N/A</t>
  </si>
  <si>
    <t>W/ Gen Demo</t>
  </si>
  <si>
    <t>W/ Bonds</t>
  </si>
  <si>
    <t>General Demolition/</t>
  </si>
  <si>
    <t>Bonds/</t>
  </si>
  <si>
    <t xml:space="preserve">W/ Steel Stairs   </t>
  </si>
  <si>
    <t>W/ Metal Roofing</t>
  </si>
  <si>
    <t>W/ Plumbing</t>
  </si>
  <si>
    <t>W/ Landscaping</t>
  </si>
  <si>
    <t>W/Landscaping</t>
  </si>
  <si>
    <t>W/ Steel Stairs</t>
  </si>
  <si>
    <t>General &amp;  Administrative 0verhead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</si>
</sst>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8" formatCode="&quot;$&quot;#,##0.00_);[Red]\(&quot;$&quot;#,##0.00\)"/>
    <numFmt numFmtId="164" formatCode="&quot;$&quot;#,##0.00"/>
  </numFmts>
  <fonts count="16">
    <font>
      <sz val="10"/>
      <name val="Tms Rmn"/>
    </font>
    <font>
      <sz val="10"/>
      <name val="MS Sans Serif"/>
    </font>
    <font>
      <sz val="9"/>
      <color indexed="8"/>
      <name val="Times New Roman"/>
    </font>
    <font>
      <sz val="10"/>
      <color indexed="8"/>
      <name val="Tms Rmn"/>
    </font>
    <font>
      <b/>
      <sz val="18"/>
      <color indexed="8"/>
      <name val="Helv"/>
    </font>
    <font>
      <i/>
      <sz val="12"/>
      <color indexed="8"/>
      <name val="Times New Roman"/>
    </font>
    <font>
      <sz val="8"/>
      <color indexed="8"/>
      <name val="Arial"/>
    </font>
    <font>
      <sz val="6"/>
      <color indexed="8"/>
      <name val="Arial"/>
    </font>
    <font>
      <sz val="6"/>
      <color indexed="8"/>
      <name val="Helv"/>
    </font>
    <font>
      <sz val="10"/>
      <color indexed="8"/>
      <name val="Times New Roman"/>
    </font>
    <font>
      <sz val="10"/>
      <color indexed="8"/>
      <name val="Courier"/>
    </font>
    <font>
      <sz val="8"/>
      <color indexed="8"/>
      <name val="Times New Roman"/>
    </font>
    <font>
      <b/>
      <sz val="10"/>
      <color indexed="8"/>
      <name val="Arial"/>
    </font>
    <font>
      <b/>
      <sz val="9"/>
      <color indexed="8"/>
      <name val="Arial"/>
    </font>
    <font>
      <sz val="8"/>
      <name val="Tms Rmn"/>
    </font>
    <font>
      <sz val="9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37" fontId="0" fillId="0" borderId="0"/>
    <xf numFmtId="8" fontId="1" fillId="0" borderId="0" applyFont="0" applyFill="0" applyBorder="0" applyAlignment="0" applyProtection="0"/>
  </cellStyleXfs>
  <cellXfs count="55">
    <xf numFmtId="37" fontId="0" fillId="0" borderId="0" xfId="0"/>
    <xf numFmtId="7" fontId="2" fillId="0" borderId="1" xfId="0" applyNumberFormat="1" applyFont="1" applyBorder="1" applyProtection="1">
      <protection locked="0"/>
    </xf>
    <xf numFmtId="37" fontId="4" fillId="0" borderId="2" xfId="0" applyFont="1" applyBorder="1" applyAlignment="1" applyProtection="1">
      <alignment horizontal="left"/>
    </xf>
    <xf numFmtId="37" fontId="3" fillId="0" borderId="2" xfId="0" applyFont="1" applyBorder="1" applyProtection="1"/>
    <xf numFmtId="37" fontId="5" fillId="0" borderId="2" xfId="0" applyFont="1" applyBorder="1" applyAlignment="1" applyProtection="1">
      <alignment horizontal="left"/>
    </xf>
    <xf numFmtId="37" fontId="6" fillId="0" borderId="2" xfId="0" applyFont="1" applyBorder="1" applyAlignment="1" applyProtection="1">
      <alignment horizontal="left"/>
    </xf>
    <xf numFmtId="37" fontId="7" fillId="0" borderId="2" xfId="0" applyFont="1" applyBorder="1" applyAlignment="1" applyProtection="1">
      <alignment horizontal="left"/>
      <protection locked="0"/>
    </xf>
    <xf numFmtId="37" fontId="8" fillId="0" borderId="2" xfId="0" applyFont="1" applyBorder="1"/>
    <xf numFmtId="37" fontId="3" fillId="0" borderId="0" xfId="0" applyFont="1"/>
    <xf numFmtId="37" fontId="3" fillId="0" borderId="0" xfId="0" applyFont="1" applyAlignment="1" applyProtection="1">
      <alignment horizontal="left"/>
    </xf>
    <xf numFmtId="37" fontId="2" fillId="0" borderId="0" xfId="0" applyFont="1" applyAlignment="1" applyProtection="1">
      <alignment horizontal="left"/>
    </xf>
    <xf numFmtId="37" fontId="3" fillId="0" borderId="0" xfId="0" applyFont="1" applyProtection="1"/>
    <xf numFmtId="37" fontId="9" fillId="0" borderId="0" xfId="0" applyFont="1" applyAlignment="1" applyProtection="1">
      <alignment horizontal="right"/>
    </xf>
    <xf numFmtId="37" fontId="10" fillId="0" borderId="0" xfId="0" applyFont="1" applyProtection="1">
      <protection locked="0"/>
    </xf>
    <xf numFmtId="37" fontId="11" fillId="0" borderId="3" xfId="0" applyFont="1" applyBorder="1" applyAlignment="1" applyProtection="1">
      <alignment horizontal="center"/>
    </xf>
    <xf numFmtId="37" fontId="11" fillId="0" borderId="3" xfId="0" applyFont="1" applyBorder="1" applyAlignment="1" applyProtection="1">
      <alignment horizontal="centerContinuous"/>
    </xf>
    <xf numFmtId="37" fontId="11" fillId="0" borderId="4" xfId="0" applyFont="1" applyBorder="1" applyAlignment="1" applyProtection="1">
      <alignment horizontal="centerContinuous"/>
    </xf>
    <xf numFmtId="37" fontId="11" fillId="0" borderId="5" xfId="0" applyFont="1" applyBorder="1" applyAlignment="1" applyProtection="1">
      <alignment horizontal="center"/>
    </xf>
    <xf numFmtId="37" fontId="11" fillId="0" borderId="6" xfId="0" applyFont="1" applyBorder="1" applyAlignment="1" applyProtection="1">
      <alignment horizontal="centerContinuous"/>
    </xf>
    <xf numFmtId="37" fontId="11" fillId="0" borderId="7" xfId="0" applyFont="1" applyBorder="1" applyAlignment="1" applyProtection="1">
      <alignment horizontal="centerContinuous"/>
    </xf>
    <xf numFmtId="37" fontId="11" fillId="0" borderId="5" xfId="0" applyFont="1" applyBorder="1" applyAlignment="1" applyProtection="1">
      <alignment horizontal="centerContinuous"/>
    </xf>
    <xf numFmtId="37" fontId="11" fillId="0" borderId="1" xfId="0" applyFont="1" applyBorder="1" applyAlignment="1" applyProtection="1">
      <alignment horizontal="center"/>
    </xf>
    <xf numFmtId="37" fontId="11" fillId="0" borderId="5" xfId="0" quotePrefix="1" applyFont="1" applyBorder="1" applyAlignment="1" applyProtection="1">
      <alignment horizontal="center"/>
    </xf>
    <xf numFmtId="37" fontId="11" fillId="0" borderId="5" xfId="0" applyFont="1" applyBorder="1" applyProtection="1"/>
    <xf numFmtId="37" fontId="11" fillId="0" borderId="1" xfId="0" quotePrefix="1" applyFont="1" applyBorder="1" applyAlignment="1" applyProtection="1">
      <alignment horizontal="center"/>
    </xf>
    <xf numFmtId="37" fontId="11" fillId="0" borderId="1" xfId="0" applyFont="1" applyBorder="1" applyProtection="1"/>
    <xf numFmtId="37" fontId="11" fillId="0" borderId="6" xfId="0" applyFont="1" applyBorder="1" applyProtection="1"/>
    <xf numFmtId="37" fontId="11" fillId="0" borderId="6" xfId="0" applyFont="1" applyBorder="1" applyAlignment="1" applyProtection="1">
      <alignment horizontal="center"/>
    </xf>
    <xf numFmtId="37" fontId="11" fillId="0" borderId="8" xfId="0" applyFont="1" applyBorder="1" applyProtection="1"/>
    <xf numFmtId="37" fontId="2" fillId="0" borderId="5" xfId="0" applyFont="1" applyBorder="1" applyProtection="1">
      <protection locked="0"/>
    </xf>
    <xf numFmtId="7" fontId="2" fillId="0" borderId="5" xfId="0" applyNumberFormat="1" applyFont="1" applyBorder="1" applyAlignment="1" applyProtection="1">
      <alignment horizontal="right"/>
      <protection locked="0"/>
    </xf>
    <xf numFmtId="7" fontId="2" fillId="0" borderId="5" xfId="0" applyNumberFormat="1" applyFont="1" applyBorder="1" applyProtection="1"/>
    <xf numFmtId="10" fontId="2" fillId="0" borderId="5" xfId="0" applyNumberFormat="1" applyFont="1" applyBorder="1" applyProtection="1"/>
    <xf numFmtId="37" fontId="2" fillId="0" borderId="6" xfId="0" applyFont="1" applyBorder="1" applyProtection="1">
      <protection locked="0"/>
    </xf>
    <xf numFmtId="7" fontId="2" fillId="0" borderId="6" xfId="0" applyNumberFormat="1" applyFont="1" applyBorder="1" applyProtection="1">
      <protection locked="0"/>
    </xf>
    <xf numFmtId="7" fontId="2" fillId="0" borderId="6" xfId="0" applyNumberFormat="1" applyFont="1" applyBorder="1" applyProtection="1"/>
    <xf numFmtId="37" fontId="2" fillId="0" borderId="5" xfId="0" applyFont="1" applyBorder="1" applyProtection="1"/>
    <xf numFmtId="37" fontId="12" fillId="0" borderId="5" xfId="0" applyFont="1" applyBorder="1" applyAlignment="1" applyProtection="1">
      <alignment horizontal="center"/>
    </xf>
    <xf numFmtId="37" fontId="3" fillId="0" borderId="9" xfId="0" applyFont="1" applyBorder="1" applyProtection="1"/>
    <xf numFmtId="39" fontId="2" fillId="0" borderId="9" xfId="0" applyNumberFormat="1" applyFont="1" applyBorder="1" applyProtection="1"/>
    <xf numFmtId="37" fontId="8" fillId="0" borderId="0" xfId="0" applyFont="1" applyProtection="1"/>
    <xf numFmtId="10" fontId="3" fillId="0" borderId="0" xfId="0" applyNumberFormat="1" applyFont="1" applyBorder="1" applyProtection="1"/>
    <xf numFmtId="10" fontId="3" fillId="0" borderId="0" xfId="0" applyNumberFormat="1" applyFont="1" applyProtection="1"/>
    <xf numFmtId="37" fontId="13" fillId="0" borderId="0" xfId="0" applyFont="1"/>
    <xf numFmtId="37" fontId="3" fillId="0" borderId="8" xfId="0" applyFont="1" applyBorder="1" applyProtection="1"/>
    <xf numFmtId="7" fontId="2" fillId="0" borderId="10" xfId="0" applyNumberFormat="1" applyFont="1" applyBorder="1" applyProtection="1"/>
    <xf numFmtId="164" fontId="11" fillId="0" borderId="3" xfId="0" applyNumberFormat="1" applyFont="1" applyBorder="1" applyAlignment="1" applyProtection="1">
      <alignment horizontal="center"/>
    </xf>
    <xf numFmtId="164" fontId="11" fillId="0" borderId="5" xfId="0" applyNumberFormat="1" applyFont="1" applyBorder="1" applyAlignment="1" applyProtection="1">
      <alignment horizontal="center"/>
    </xf>
    <xf numFmtId="164" fontId="11" fillId="0" borderId="5" xfId="0" applyNumberFormat="1" applyFont="1" applyBorder="1" applyProtection="1"/>
    <xf numFmtId="164" fontId="11" fillId="0" borderId="6" xfId="0" applyNumberFormat="1" applyFont="1" applyBorder="1" applyProtection="1"/>
    <xf numFmtId="164" fontId="2" fillId="0" borderId="5" xfId="0" applyNumberFormat="1" applyFont="1" applyBorder="1" applyAlignment="1" applyProtection="1">
      <alignment horizontal="right"/>
      <protection locked="0"/>
    </xf>
    <xf numFmtId="164" fontId="15" fillId="0" borderId="5" xfId="0" applyNumberFormat="1" applyFont="1" applyBorder="1" applyAlignment="1" applyProtection="1">
      <alignment horizontal="right"/>
      <protection locked="0"/>
    </xf>
    <xf numFmtId="37" fontId="15" fillId="0" borderId="5" xfId="0" applyFont="1" applyBorder="1" applyProtection="1">
      <protection locked="0"/>
    </xf>
    <xf numFmtId="7" fontId="11" fillId="0" borderId="11" xfId="0" applyNumberFormat="1" applyFont="1" applyBorder="1" applyAlignment="1" applyProtection="1">
      <alignment horizontal="center"/>
    </xf>
    <xf numFmtId="8" fontId="2" fillId="0" borderId="1" xfId="1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1" transitionEvaluation="1"/>
  <dimension ref="B1:IK69"/>
  <sheetViews>
    <sheetView showGridLines="0" tabSelected="1" zoomScaleNormal="100" workbookViewId="0">
      <selection activeCell="K1" sqref="K1"/>
    </sheetView>
  </sheetViews>
  <sheetFormatPr defaultColWidth="9.875" defaultRowHeight="12.6"/>
  <cols>
    <col min="1" max="1" width="4.625" style="8" customWidth="1"/>
    <col min="2" max="2" width="5.625" style="8" customWidth="1"/>
    <col min="3" max="3" width="32.375" style="8" customWidth="1"/>
    <col min="4" max="4" width="15.875" style="8" customWidth="1"/>
    <col min="5" max="5" width="16.375" style="8" customWidth="1"/>
    <col min="6" max="6" width="13.875" style="8" customWidth="1"/>
    <col min="7" max="7" width="16.375" style="8" customWidth="1"/>
    <col min="8" max="8" width="14.375" style="8" customWidth="1"/>
    <col min="9" max="9" width="11" style="8" customWidth="1"/>
    <col min="10" max="10" width="13.875" style="8" customWidth="1"/>
    <col min="11" max="11" width="12.625" style="8" customWidth="1"/>
    <col min="12" max="16384" width="9.875" style="8"/>
  </cols>
  <sheetData>
    <row r="1" spans="2:245" ht="23.4" thickBot="1">
      <c r="B1" s="2" t="s">
        <v>51</v>
      </c>
      <c r="C1" s="3"/>
      <c r="D1" s="3"/>
      <c r="E1" s="3"/>
      <c r="F1" s="4" t="s">
        <v>52</v>
      </c>
      <c r="G1" s="3"/>
      <c r="H1" s="5"/>
      <c r="I1" s="3"/>
      <c r="J1" s="6" t="s">
        <v>0</v>
      </c>
      <c r="K1" s="7"/>
      <c r="II1" s="9" t="s">
        <v>1</v>
      </c>
    </row>
    <row r="2" spans="2:245" ht="13.2">
      <c r="B2" s="10"/>
      <c r="C2" s="11"/>
      <c r="D2" s="11"/>
      <c r="E2" s="11"/>
      <c r="F2" s="11"/>
      <c r="G2" s="11"/>
      <c r="H2" s="11"/>
      <c r="I2" s="12" t="s">
        <v>2</v>
      </c>
      <c r="J2" s="13"/>
      <c r="K2" s="13"/>
      <c r="II2" s="9" t="s">
        <v>3</v>
      </c>
    </row>
    <row r="3" spans="2:245" ht="11.1" customHeight="1">
      <c r="B3" s="10" t="s">
        <v>53</v>
      </c>
      <c r="C3" s="11"/>
      <c r="D3" s="11"/>
      <c r="E3" s="11"/>
      <c r="F3" s="11"/>
      <c r="G3" s="11"/>
      <c r="H3" s="11"/>
      <c r="I3" s="12" t="s">
        <v>4</v>
      </c>
      <c r="J3" s="13"/>
      <c r="K3" s="13"/>
      <c r="II3" s="9" t="s">
        <v>5</v>
      </c>
    </row>
    <row r="4" spans="2:245" ht="14.1" customHeight="1">
      <c r="B4" s="10" t="s">
        <v>6</v>
      </c>
      <c r="C4" s="11"/>
      <c r="D4" s="11"/>
      <c r="E4" s="11"/>
      <c r="F4" s="11"/>
      <c r="G4" s="11"/>
      <c r="H4" s="11"/>
      <c r="I4" s="12" t="s">
        <v>7</v>
      </c>
      <c r="J4" s="13"/>
      <c r="K4" s="13"/>
      <c r="II4" s="9" t="s">
        <v>8</v>
      </c>
      <c r="IJ4" s="13"/>
      <c r="IK4" s="13"/>
    </row>
    <row r="5" spans="2:245" ht="13.2">
      <c r="B5" s="10"/>
      <c r="C5" s="11"/>
      <c r="D5" s="11"/>
      <c r="E5" s="11"/>
      <c r="F5" s="11"/>
      <c r="G5" s="11"/>
      <c r="H5" s="11"/>
      <c r="I5" s="12" t="s">
        <v>9</v>
      </c>
      <c r="J5" s="13"/>
      <c r="K5" s="13"/>
      <c r="II5" s="9" t="s">
        <v>10</v>
      </c>
      <c r="IJ5" s="13"/>
      <c r="IK5" s="13"/>
    </row>
    <row r="6" spans="2:245">
      <c r="B6" s="11"/>
      <c r="C6" s="11"/>
      <c r="D6" s="11"/>
      <c r="E6" s="11"/>
      <c r="F6" s="11"/>
      <c r="G6" s="11"/>
      <c r="H6" s="11"/>
      <c r="I6" s="11"/>
      <c r="II6" s="9" t="s">
        <v>11</v>
      </c>
      <c r="IJ6" s="13"/>
      <c r="IK6" s="13"/>
    </row>
    <row r="7" spans="2:245">
      <c r="B7" s="14" t="s">
        <v>12</v>
      </c>
      <c r="C7" s="14" t="s">
        <v>13</v>
      </c>
      <c r="D7" s="46" t="s">
        <v>14</v>
      </c>
      <c r="E7" s="14" t="s">
        <v>15</v>
      </c>
      <c r="F7" s="14" t="s">
        <v>16</v>
      </c>
      <c r="G7" s="14" t="s">
        <v>17</v>
      </c>
      <c r="H7" s="15" t="s">
        <v>18</v>
      </c>
      <c r="I7" s="16"/>
      <c r="J7" s="15" t="s">
        <v>19</v>
      </c>
      <c r="K7" s="53" t="s">
        <v>20</v>
      </c>
      <c r="II7" s="9" t="s">
        <v>21</v>
      </c>
    </row>
    <row r="8" spans="2:245" ht="9.75" customHeight="1">
      <c r="B8" s="17" t="s">
        <v>22</v>
      </c>
      <c r="C8" s="17" t="s">
        <v>23</v>
      </c>
      <c r="D8" s="47" t="s">
        <v>24</v>
      </c>
      <c r="E8" s="18" t="s">
        <v>25</v>
      </c>
      <c r="F8" s="19"/>
      <c r="G8" s="17" t="s">
        <v>26</v>
      </c>
      <c r="H8" s="17" t="s">
        <v>27</v>
      </c>
      <c r="I8" s="17" t="s">
        <v>28</v>
      </c>
      <c r="J8" s="20" t="s">
        <v>29</v>
      </c>
      <c r="K8" s="21" t="s">
        <v>30</v>
      </c>
    </row>
    <row r="9" spans="2:245" ht="9.75" customHeight="1">
      <c r="B9" s="22" t="s">
        <v>31</v>
      </c>
      <c r="C9" s="23"/>
      <c r="D9" s="47" t="s">
        <v>32</v>
      </c>
      <c r="E9" s="17" t="s">
        <v>33</v>
      </c>
      <c r="F9" s="17" t="s">
        <v>34</v>
      </c>
      <c r="G9" s="17" t="s">
        <v>35</v>
      </c>
      <c r="H9" s="17" t="s">
        <v>36</v>
      </c>
      <c r="I9" s="17" t="s">
        <v>37</v>
      </c>
      <c r="J9" s="20" t="s">
        <v>38</v>
      </c>
      <c r="K9" s="24" t="s">
        <v>39</v>
      </c>
    </row>
    <row r="10" spans="2:245" ht="9.75" customHeight="1">
      <c r="B10" s="23"/>
      <c r="C10" s="23"/>
      <c r="D10" s="48"/>
      <c r="E10" s="17" t="s">
        <v>40</v>
      </c>
      <c r="F10" s="23"/>
      <c r="G10" s="17" t="s">
        <v>41</v>
      </c>
      <c r="H10" s="17" t="s">
        <v>42</v>
      </c>
      <c r="I10" s="23"/>
      <c r="J10" s="20" t="s">
        <v>43</v>
      </c>
      <c r="K10" s="21" t="s">
        <v>44</v>
      </c>
    </row>
    <row r="11" spans="2:245" ht="9.75" customHeight="1">
      <c r="B11" s="23"/>
      <c r="C11" s="23"/>
      <c r="D11" s="48"/>
      <c r="E11" s="17" t="s">
        <v>45</v>
      </c>
      <c r="F11" s="23"/>
      <c r="G11" s="17" t="s">
        <v>46</v>
      </c>
      <c r="H11" s="17" t="s">
        <v>47</v>
      </c>
      <c r="I11" s="23"/>
      <c r="J11" s="23"/>
      <c r="K11" s="25"/>
    </row>
    <row r="12" spans="2:245" ht="9.75" customHeight="1">
      <c r="B12" s="26"/>
      <c r="C12" s="26"/>
      <c r="D12" s="49"/>
      <c r="E12" s="26"/>
      <c r="F12" s="26"/>
      <c r="G12" s="27" t="s">
        <v>48</v>
      </c>
      <c r="H12" s="27" t="s">
        <v>49</v>
      </c>
      <c r="I12" s="26"/>
      <c r="J12" s="26"/>
      <c r="K12" s="28"/>
    </row>
    <row r="13" spans="2:245">
      <c r="B13" s="29">
        <v>1</v>
      </c>
      <c r="C13" s="29" t="s">
        <v>54</v>
      </c>
      <c r="D13" s="50">
        <v>814637.09</v>
      </c>
      <c r="E13" s="30"/>
      <c r="F13" s="30">
        <v>48878.23</v>
      </c>
      <c r="G13" s="30"/>
      <c r="H13" s="31">
        <v>48878.23</v>
      </c>
      <c r="I13" s="32">
        <v>0.06</v>
      </c>
      <c r="J13" s="31">
        <v>765758.86</v>
      </c>
      <c r="K13" s="54"/>
    </row>
    <row r="14" spans="2:245">
      <c r="B14" s="29">
        <v>2</v>
      </c>
      <c r="C14" s="29" t="s">
        <v>111</v>
      </c>
      <c r="D14" s="50">
        <v>297298.52</v>
      </c>
      <c r="E14" s="30"/>
      <c r="F14" s="30">
        <v>144866.81</v>
      </c>
      <c r="G14" s="30"/>
      <c r="H14" s="31">
        <v>144866.81</v>
      </c>
      <c r="I14" s="32">
        <v>0.49</v>
      </c>
      <c r="J14" s="31">
        <v>152431.71</v>
      </c>
      <c r="K14" s="54"/>
    </row>
    <row r="15" spans="2:245">
      <c r="B15" s="29">
        <v>3</v>
      </c>
      <c r="C15" s="29" t="s">
        <v>104</v>
      </c>
      <c r="D15" s="50">
        <v>106875</v>
      </c>
      <c r="E15" s="30"/>
      <c r="F15" s="30">
        <v>106875</v>
      </c>
      <c r="G15" s="30"/>
      <c r="H15" s="31">
        <v>106875</v>
      </c>
      <c r="I15" s="32">
        <v>1</v>
      </c>
      <c r="J15" s="31">
        <v>0</v>
      </c>
      <c r="K15" s="1"/>
    </row>
    <row r="16" spans="2:245">
      <c r="B16" s="29">
        <v>4</v>
      </c>
      <c r="C16" s="29" t="s">
        <v>55</v>
      </c>
      <c r="D16" s="50">
        <v>21375</v>
      </c>
      <c r="E16" s="30"/>
      <c r="F16" s="30">
        <v>21375</v>
      </c>
      <c r="G16" s="30"/>
      <c r="H16" s="31">
        <f>IF(E16+F16+G16=0,"",E16+F16+G16)</f>
        <v>21375</v>
      </c>
      <c r="I16" s="32">
        <f>IF(H16=0,"",IF(ISERR(H16/D16),"",H16/D16))</f>
        <v>1</v>
      </c>
      <c r="J16" s="31">
        <v>0</v>
      </c>
      <c r="K16" s="1"/>
    </row>
    <row r="17" spans="2:11">
      <c r="B17" s="29">
        <v>5</v>
      </c>
      <c r="C17" s="29" t="s">
        <v>56</v>
      </c>
      <c r="D17" s="51" t="s">
        <v>102</v>
      </c>
      <c r="E17" s="30"/>
      <c r="F17" s="30"/>
      <c r="G17" s="30"/>
      <c r="H17" s="31"/>
      <c r="I17" s="32"/>
      <c r="J17" s="31" t="s">
        <v>102</v>
      </c>
      <c r="K17" s="1"/>
    </row>
    <row r="18" spans="2:11">
      <c r="B18" s="29">
        <v>6</v>
      </c>
      <c r="C18" s="29" t="s">
        <v>57</v>
      </c>
      <c r="D18" s="50">
        <v>54500</v>
      </c>
      <c r="E18" s="30"/>
      <c r="F18" s="30"/>
      <c r="G18" s="30"/>
      <c r="H18" s="31"/>
      <c r="I18" s="32"/>
      <c r="J18" s="31">
        <v>54500</v>
      </c>
      <c r="K18" s="1"/>
    </row>
    <row r="19" spans="2:11">
      <c r="B19" s="29">
        <v>7</v>
      </c>
      <c r="C19" s="29" t="s">
        <v>58</v>
      </c>
      <c r="D19" s="51" t="s">
        <v>101</v>
      </c>
      <c r="E19" s="30"/>
      <c r="F19" s="30"/>
      <c r="G19" s="30"/>
      <c r="H19" s="31"/>
      <c r="I19" s="32"/>
      <c r="J19" s="31" t="s">
        <v>101</v>
      </c>
      <c r="K19" s="1"/>
    </row>
    <row r="20" spans="2:11">
      <c r="B20" s="29">
        <v>8</v>
      </c>
      <c r="C20" s="29" t="s">
        <v>59</v>
      </c>
      <c r="D20" s="50">
        <v>210000</v>
      </c>
      <c r="E20" s="30"/>
      <c r="F20" s="30"/>
      <c r="G20" s="30"/>
      <c r="H20" s="31"/>
      <c r="I20" s="32"/>
      <c r="J20" s="31">
        <v>210000</v>
      </c>
      <c r="K20" s="1"/>
    </row>
    <row r="21" spans="2:11">
      <c r="B21" s="29">
        <v>9</v>
      </c>
      <c r="C21" s="29" t="s">
        <v>103</v>
      </c>
      <c r="D21" s="50">
        <v>262500</v>
      </c>
      <c r="E21" s="30"/>
      <c r="F21" s="30">
        <v>91875</v>
      </c>
      <c r="G21" s="30"/>
      <c r="H21" s="31">
        <v>91875</v>
      </c>
      <c r="I21" s="32">
        <v>0.35</v>
      </c>
      <c r="J21" s="31">
        <v>170625</v>
      </c>
      <c r="K21" s="1">
        <v>4593.75</v>
      </c>
    </row>
    <row r="22" spans="2:11">
      <c r="B22" s="29">
        <v>10</v>
      </c>
      <c r="C22" s="29" t="s">
        <v>60</v>
      </c>
      <c r="D22" s="50">
        <v>77209</v>
      </c>
      <c r="E22" s="30"/>
      <c r="F22" s="30"/>
      <c r="G22" s="30"/>
      <c r="H22" s="31"/>
      <c r="I22" s="32"/>
      <c r="J22" s="31">
        <v>77209</v>
      </c>
      <c r="K22" s="1"/>
    </row>
    <row r="23" spans="2:11">
      <c r="B23" s="29">
        <v>11</v>
      </c>
      <c r="C23" s="29" t="s">
        <v>61</v>
      </c>
      <c r="D23" s="50">
        <v>214500</v>
      </c>
      <c r="E23" s="30"/>
      <c r="F23" s="30"/>
      <c r="G23" s="30"/>
      <c r="H23" s="31"/>
      <c r="I23" s="32"/>
      <c r="J23" s="31">
        <v>214500</v>
      </c>
      <c r="K23" s="1"/>
    </row>
    <row r="24" spans="2:11">
      <c r="B24" s="29">
        <v>12</v>
      </c>
      <c r="C24" s="29" t="s">
        <v>62</v>
      </c>
      <c r="D24" s="50">
        <v>97000</v>
      </c>
      <c r="E24" s="30"/>
      <c r="F24" s="30"/>
      <c r="G24" s="30"/>
      <c r="H24" s="31"/>
      <c r="I24" s="32"/>
      <c r="J24" s="31">
        <v>97000</v>
      </c>
      <c r="K24" s="1"/>
    </row>
    <row r="25" spans="2:11">
      <c r="B25" s="29">
        <v>13</v>
      </c>
      <c r="C25" s="29" t="s">
        <v>63</v>
      </c>
      <c r="D25" s="50">
        <v>24500</v>
      </c>
      <c r="E25" s="30"/>
      <c r="F25" s="30"/>
      <c r="G25" s="30"/>
      <c r="H25" s="31"/>
      <c r="I25" s="32"/>
      <c r="J25" s="31">
        <v>24500</v>
      </c>
      <c r="K25" s="1"/>
    </row>
    <row r="26" spans="2:11">
      <c r="B26" s="29">
        <v>14</v>
      </c>
      <c r="C26" s="29" t="s">
        <v>64</v>
      </c>
      <c r="D26" s="50">
        <v>48000</v>
      </c>
      <c r="E26" s="30"/>
      <c r="F26" s="30"/>
      <c r="G26" s="30"/>
      <c r="H26" s="31"/>
      <c r="I26" s="32"/>
      <c r="J26" s="31">
        <v>48000</v>
      </c>
      <c r="K26" s="1"/>
    </row>
    <row r="27" spans="2:11">
      <c r="B27" s="29">
        <v>15</v>
      </c>
      <c r="C27" s="29" t="s">
        <v>65</v>
      </c>
      <c r="D27" s="50">
        <v>157500</v>
      </c>
      <c r="E27" s="30"/>
      <c r="F27" s="30"/>
      <c r="G27" s="30"/>
      <c r="H27" s="31"/>
      <c r="I27" s="32"/>
      <c r="J27" s="31">
        <v>157500</v>
      </c>
      <c r="K27" s="1"/>
    </row>
    <row r="28" spans="2:11">
      <c r="B28" s="29">
        <v>16</v>
      </c>
      <c r="C28" s="29" t="s">
        <v>66</v>
      </c>
      <c r="D28" s="50">
        <v>40000</v>
      </c>
      <c r="E28" s="30"/>
      <c r="F28" s="30"/>
      <c r="G28" s="30"/>
      <c r="H28" s="31"/>
      <c r="I28" s="32"/>
      <c r="J28" s="31">
        <v>40000</v>
      </c>
      <c r="K28" s="1"/>
    </row>
    <row r="29" spans="2:11">
      <c r="B29" s="29">
        <v>17</v>
      </c>
      <c r="C29" s="29" t="s">
        <v>67</v>
      </c>
      <c r="D29" s="50">
        <v>50000</v>
      </c>
      <c r="E29" s="30"/>
      <c r="F29" s="30"/>
      <c r="G29" s="30"/>
      <c r="H29" s="31"/>
      <c r="I29" s="32"/>
      <c r="J29" s="31">
        <v>50000</v>
      </c>
      <c r="K29" s="1"/>
    </row>
    <row r="30" spans="2:11">
      <c r="B30" s="29">
        <v>18</v>
      </c>
      <c r="C30" s="29" t="s">
        <v>68</v>
      </c>
      <c r="D30" s="51" t="s">
        <v>105</v>
      </c>
      <c r="E30" s="30"/>
      <c r="F30" s="30"/>
      <c r="G30" s="30"/>
      <c r="H30" s="31"/>
      <c r="I30" s="32"/>
      <c r="J30" s="31" t="s">
        <v>110</v>
      </c>
      <c r="K30" s="1"/>
    </row>
    <row r="31" spans="2:11">
      <c r="B31" s="29">
        <v>19</v>
      </c>
      <c r="C31" s="29" t="s">
        <v>69</v>
      </c>
      <c r="D31" s="51" t="s">
        <v>105</v>
      </c>
      <c r="E31" s="30"/>
      <c r="F31" s="30"/>
      <c r="G31" s="30"/>
      <c r="H31" s="31"/>
      <c r="I31" s="32"/>
      <c r="J31" s="31" t="s">
        <v>110</v>
      </c>
      <c r="K31" s="1"/>
    </row>
    <row r="32" spans="2:11">
      <c r="B32" s="29">
        <v>20</v>
      </c>
      <c r="C32" s="29" t="s">
        <v>70</v>
      </c>
      <c r="D32" s="51" t="s">
        <v>106</v>
      </c>
      <c r="E32" s="30"/>
      <c r="F32" s="30"/>
      <c r="G32" s="30"/>
      <c r="H32" s="31"/>
      <c r="I32" s="32"/>
      <c r="J32" s="31" t="s">
        <v>106</v>
      </c>
      <c r="K32" s="1"/>
    </row>
    <row r="33" spans="2:11">
      <c r="B33" s="29">
        <v>21</v>
      </c>
      <c r="C33" s="29" t="s">
        <v>71</v>
      </c>
      <c r="D33" s="50">
        <v>25983</v>
      </c>
      <c r="E33" s="30"/>
      <c r="F33" s="30"/>
      <c r="G33" s="30"/>
      <c r="H33" s="31"/>
      <c r="I33" s="32"/>
      <c r="J33" s="31">
        <v>25983</v>
      </c>
      <c r="K33" s="1"/>
    </row>
    <row r="34" spans="2:11">
      <c r="B34" s="29">
        <v>22</v>
      </c>
      <c r="C34" s="29" t="s">
        <v>72</v>
      </c>
      <c r="D34" s="51" t="s">
        <v>107</v>
      </c>
      <c r="E34" s="30"/>
      <c r="F34" s="30"/>
      <c r="G34" s="30"/>
      <c r="H34" s="31"/>
      <c r="I34" s="32"/>
      <c r="J34" s="31" t="s">
        <v>107</v>
      </c>
      <c r="K34" s="1"/>
    </row>
    <row r="35" spans="2:11">
      <c r="B35" s="29">
        <v>23</v>
      </c>
      <c r="C35" s="29" t="s">
        <v>73</v>
      </c>
      <c r="D35" s="50">
        <v>84500</v>
      </c>
      <c r="E35" s="30"/>
      <c r="F35" s="30"/>
      <c r="G35" s="30"/>
      <c r="H35" s="31"/>
      <c r="I35" s="32"/>
      <c r="J35" s="31">
        <v>84500</v>
      </c>
      <c r="K35" s="1"/>
    </row>
    <row r="36" spans="2:11">
      <c r="B36" s="29">
        <v>24</v>
      </c>
      <c r="C36" s="29" t="s">
        <v>74</v>
      </c>
      <c r="D36" s="50">
        <v>12615</v>
      </c>
      <c r="E36" s="30"/>
      <c r="F36" s="30"/>
      <c r="G36" s="30"/>
      <c r="H36" s="31"/>
      <c r="I36" s="32"/>
      <c r="J36" s="31">
        <v>12615</v>
      </c>
      <c r="K36" s="1"/>
    </row>
    <row r="37" spans="2:11">
      <c r="B37" s="29">
        <v>25</v>
      </c>
      <c r="C37" s="29" t="s">
        <v>75</v>
      </c>
      <c r="D37" s="50">
        <v>7500</v>
      </c>
      <c r="E37" s="30"/>
      <c r="F37" s="30"/>
      <c r="G37" s="30"/>
      <c r="H37" s="31"/>
      <c r="I37" s="32"/>
      <c r="J37" s="31">
        <v>7500</v>
      </c>
      <c r="K37" s="1"/>
    </row>
    <row r="38" spans="2:11">
      <c r="B38" s="29">
        <v>26</v>
      </c>
      <c r="C38" s="29" t="s">
        <v>76</v>
      </c>
      <c r="D38" s="51" t="s">
        <v>100</v>
      </c>
      <c r="E38" s="30"/>
      <c r="F38" s="30"/>
      <c r="G38" s="30"/>
      <c r="H38" s="31"/>
      <c r="I38" s="32"/>
      <c r="J38" s="31" t="s">
        <v>100</v>
      </c>
      <c r="K38" s="1"/>
    </row>
    <row r="39" spans="2:11">
      <c r="B39" s="29">
        <v>27</v>
      </c>
      <c r="C39" s="29" t="s">
        <v>77</v>
      </c>
      <c r="D39" s="50">
        <v>1234462</v>
      </c>
      <c r="E39" s="30"/>
      <c r="F39" s="30"/>
      <c r="G39" s="30"/>
      <c r="H39" s="31"/>
      <c r="I39" s="32"/>
      <c r="J39" s="31">
        <v>1234462</v>
      </c>
      <c r="K39" s="1"/>
    </row>
    <row r="40" spans="2:11">
      <c r="B40" s="29">
        <v>28</v>
      </c>
      <c r="C40" s="29" t="s">
        <v>78</v>
      </c>
      <c r="D40" s="50">
        <v>24000</v>
      </c>
      <c r="E40" s="30"/>
      <c r="F40" s="30"/>
      <c r="G40" s="30"/>
      <c r="H40" s="31"/>
      <c r="I40" s="32"/>
      <c r="J40" s="31">
        <v>24000</v>
      </c>
      <c r="K40" s="1"/>
    </row>
    <row r="41" spans="2:11">
      <c r="B41" s="29">
        <v>29</v>
      </c>
      <c r="C41" s="29" t="s">
        <v>79</v>
      </c>
      <c r="D41" s="50">
        <v>29500</v>
      </c>
      <c r="E41" s="30"/>
      <c r="F41" s="30"/>
      <c r="G41" s="30"/>
      <c r="H41" s="31"/>
      <c r="I41" s="32"/>
      <c r="J41" s="31">
        <v>29500</v>
      </c>
      <c r="K41" s="1"/>
    </row>
    <row r="42" spans="2:11">
      <c r="B42" s="29">
        <v>30</v>
      </c>
      <c r="C42" s="29" t="s">
        <v>80</v>
      </c>
      <c r="D42" s="50">
        <v>147000</v>
      </c>
      <c r="E42" s="30"/>
      <c r="F42" s="30"/>
      <c r="G42" s="30"/>
      <c r="H42" s="31"/>
      <c r="I42" s="32"/>
      <c r="J42" s="31">
        <v>147000</v>
      </c>
      <c r="K42" s="1"/>
    </row>
    <row r="43" spans="2:11">
      <c r="B43" s="29">
        <v>31</v>
      </c>
      <c r="C43" s="29" t="s">
        <v>81</v>
      </c>
      <c r="D43" s="50">
        <v>71594.3</v>
      </c>
      <c r="E43" s="30"/>
      <c r="F43" s="30"/>
      <c r="G43" s="30"/>
      <c r="H43" s="31"/>
      <c r="I43" s="32"/>
      <c r="J43" s="31">
        <v>71594</v>
      </c>
      <c r="K43" s="1"/>
    </row>
    <row r="44" spans="2:11">
      <c r="B44" s="29">
        <v>32</v>
      </c>
      <c r="C44" s="29" t="s">
        <v>82</v>
      </c>
      <c r="D44" s="50">
        <v>38063.360000000001</v>
      </c>
      <c r="E44" s="30"/>
      <c r="F44" s="30"/>
      <c r="G44" s="30"/>
      <c r="H44" s="31"/>
      <c r="I44" s="32"/>
      <c r="J44" s="31">
        <v>38063.360000000001</v>
      </c>
      <c r="K44" s="1"/>
    </row>
    <row r="45" spans="2:11">
      <c r="B45" s="29">
        <v>33</v>
      </c>
      <c r="C45" s="29" t="s">
        <v>83</v>
      </c>
      <c r="D45" s="50">
        <v>201664.2</v>
      </c>
      <c r="E45" s="30"/>
      <c r="F45" s="30"/>
      <c r="G45" s="30"/>
      <c r="H45" s="31"/>
      <c r="I45" s="32"/>
      <c r="J45" s="31">
        <v>201664.2</v>
      </c>
      <c r="K45" s="1"/>
    </row>
    <row r="46" spans="2:11">
      <c r="B46" s="29">
        <v>34</v>
      </c>
      <c r="C46" s="29" t="s">
        <v>84</v>
      </c>
      <c r="D46" s="50">
        <v>135000</v>
      </c>
      <c r="E46" s="30"/>
      <c r="F46" s="30"/>
      <c r="G46" s="30"/>
      <c r="H46" s="31"/>
      <c r="I46" s="32"/>
      <c r="J46" s="31">
        <v>135000</v>
      </c>
      <c r="K46" s="1"/>
    </row>
    <row r="47" spans="2:11">
      <c r="B47" s="29">
        <v>35</v>
      </c>
      <c r="C47" s="29" t="s">
        <v>85</v>
      </c>
      <c r="D47" s="50">
        <v>160000</v>
      </c>
      <c r="E47" s="30"/>
      <c r="F47" s="30"/>
      <c r="G47" s="30"/>
      <c r="H47" s="31"/>
      <c r="I47" s="32"/>
      <c r="J47" s="31">
        <v>160000</v>
      </c>
      <c r="K47" s="1"/>
    </row>
    <row r="48" spans="2:11">
      <c r="B48" s="29">
        <v>36</v>
      </c>
      <c r="C48" s="29" t="s">
        <v>86</v>
      </c>
      <c r="D48" s="50">
        <v>19767</v>
      </c>
      <c r="E48" s="30"/>
      <c r="F48" s="30"/>
      <c r="G48" s="30"/>
      <c r="H48" s="31"/>
      <c r="I48" s="32"/>
      <c r="J48" s="31">
        <v>19767</v>
      </c>
      <c r="K48" s="1"/>
    </row>
    <row r="49" spans="2:11">
      <c r="B49" s="29">
        <v>37</v>
      </c>
      <c r="C49" s="29" t="s">
        <v>87</v>
      </c>
      <c r="D49" s="50">
        <v>16873</v>
      </c>
      <c r="E49" s="30"/>
      <c r="F49" s="30"/>
      <c r="G49" s="30"/>
      <c r="H49" s="31"/>
      <c r="I49" s="32"/>
      <c r="J49" s="31">
        <v>16873</v>
      </c>
      <c r="K49" s="1"/>
    </row>
    <row r="50" spans="2:11">
      <c r="B50" s="29">
        <v>38</v>
      </c>
      <c r="C50" s="29" t="s">
        <v>88</v>
      </c>
      <c r="D50" s="50">
        <v>36834</v>
      </c>
      <c r="E50" s="30"/>
      <c r="F50" s="30"/>
      <c r="G50" s="30"/>
      <c r="H50" s="31"/>
      <c r="I50" s="32"/>
      <c r="J50" s="31">
        <v>36834</v>
      </c>
      <c r="K50" s="1"/>
    </row>
    <row r="51" spans="2:11">
      <c r="B51" s="29">
        <v>39</v>
      </c>
      <c r="C51" s="29" t="s">
        <v>89</v>
      </c>
      <c r="D51" s="50">
        <v>34314</v>
      </c>
      <c r="E51" s="30"/>
      <c r="F51" s="30"/>
      <c r="G51" s="30"/>
      <c r="H51" s="31"/>
      <c r="I51" s="32"/>
      <c r="J51" s="31">
        <v>34314</v>
      </c>
      <c r="K51" s="1"/>
    </row>
    <row r="52" spans="2:11">
      <c r="B52" s="29">
        <v>40</v>
      </c>
      <c r="C52" s="29" t="s">
        <v>90</v>
      </c>
      <c r="D52" s="51" t="s">
        <v>108</v>
      </c>
      <c r="E52" s="30"/>
      <c r="F52" s="30"/>
      <c r="G52" s="30"/>
      <c r="H52" s="31"/>
      <c r="I52" s="32"/>
      <c r="J52" s="31" t="s">
        <v>108</v>
      </c>
      <c r="K52" s="1"/>
    </row>
    <row r="53" spans="2:11">
      <c r="B53" s="29">
        <v>41</v>
      </c>
      <c r="C53" s="29" t="s">
        <v>91</v>
      </c>
      <c r="D53" s="50">
        <v>140817</v>
      </c>
      <c r="E53" s="30"/>
      <c r="F53" s="30"/>
      <c r="G53" s="30"/>
      <c r="H53" s="31"/>
      <c r="I53" s="32"/>
      <c r="J53" s="31">
        <v>140817</v>
      </c>
      <c r="K53" s="1"/>
    </row>
    <row r="54" spans="2:11">
      <c r="B54" s="29">
        <v>42</v>
      </c>
      <c r="C54" s="29" t="s">
        <v>92</v>
      </c>
      <c r="D54" s="50">
        <v>45265</v>
      </c>
      <c r="E54" s="30"/>
      <c r="F54" s="30"/>
      <c r="G54" s="30"/>
      <c r="H54" s="31"/>
      <c r="I54" s="32"/>
      <c r="J54" s="31">
        <v>45265</v>
      </c>
      <c r="K54" s="1"/>
    </row>
    <row r="55" spans="2:11">
      <c r="B55" s="29">
        <v>43</v>
      </c>
      <c r="C55" s="29" t="s">
        <v>93</v>
      </c>
      <c r="D55" s="50">
        <v>15000</v>
      </c>
      <c r="E55" s="30"/>
      <c r="F55" s="30"/>
      <c r="G55" s="30"/>
      <c r="H55" s="31"/>
      <c r="I55" s="32"/>
      <c r="J55" s="31">
        <v>15000</v>
      </c>
      <c r="K55" s="1"/>
    </row>
    <row r="56" spans="2:11">
      <c r="B56" s="29">
        <v>44</v>
      </c>
      <c r="C56" s="29" t="s">
        <v>94</v>
      </c>
      <c r="D56" s="50">
        <v>196940</v>
      </c>
      <c r="E56" s="30"/>
      <c r="F56" s="30"/>
      <c r="G56" s="30"/>
      <c r="H56" s="31"/>
      <c r="I56" s="32"/>
      <c r="J56" s="31">
        <v>196940</v>
      </c>
      <c r="K56" s="1"/>
    </row>
    <row r="57" spans="2:11">
      <c r="B57" s="29">
        <v>45</v>
      </c>
      <c r="C57" s="29" t="s">
        <v>95</v>
      </c>
      <c r="D57" s="50">
        <v>50000</v>
      </c>
      <c r="E57" s="30"/>
      <c r="F57" s="30"/>
      <c r="G57" s="30"/>
      <c r="H57" s="31"/>
      <c r="I57" s="32"/>
      <c r="J57" s="31">
        <v>50000</v>
      </c>
      <c r="K57" s="1"/>
    </row>
    <row r="58" spans="2:11">
      <c r="B58" s="29">
        <v>46</v>
      </c>
      <c r="C58" s="29" t="s">
        <v>96</v>
      </c>
      <c r="D58" s="51" t="s">
        <v>108</v>
      </c>
      <c r="E58" s="30"/>
      <c r="F58" s="30"/>
      <c r="G58" s="30"/>
      <c r="H58" s="31" t="str">
        <f t="shared" ref="H58:H63" si="0">IF(E58+F58+G58=0,"",E58+F58+G58)</f>
        <v/>
      </c>
      <c r="I58" s="32" t="str">
        <f t="shared" ref="I58:I63" si="1">IF(H58=0,"",IF(ISERR(H58/D58),"",H58/D58))</f>
        <v/>
      </c>
      <c r="J58" s="31" t="s">
        <v>109</v>
      </c>
      <c r="K58" s="1"/>
    </row>
    <row r="59" spans="2:11">
      <c r="B59" s="29">
        <v>47</v>
      </c>
      <c r="C59" s="29" t="s">
        <v>97</v>
      </c>
      <c r="D59" s="50">
        <v>171800</v>
      </c>
      <c r="E59" s="30"/>
      <c r="F59" s="30"/>
      <c r="G59" s="30"/>
      <c r="H59" s="31" t="str">
        <f t="shared" si="0"/>
        <v/>
      </c>
      <c r="I59" s="32" t="str">
        <f t="shared" si="1"/>
        <v/>
      </c>
      <c r="J59" s="31">
        <v>171800</v>
      </c>
      <c r="K59" s="1"/>
    </row>
    <row r="60" spans="2:11">
      <c r="B60" s="29">
        <v>48</v>
      </c>
      <c r="C60" s="29" t="s">
        <v>98</v>
      </c>
      <c r="D60" s="50">
        <v>980000</v>
      </c>
      <c r="E60" s="30"/>
      <c r="F60" s="30"/>
      <c r="G60" s="30"/>
      <c r="H60" s="31" t="str">
        <f t="shared" si="0"/>
        <v/>
      </c>
      <c r="I60" s="32" t="str">
        <f t="shared" si="1"/>
        <v/>
      </c>
      <c r="J60" s="31">
        <v>980000</v>
      </c>
      <c r="K60" s="1"/>
    </row>
    <row r="61" spans="2:11">
      <c r="B61" s="29">
        <v>49</v>
      </c>
      <c r="C61" s="29" t="s">
        <v>99</v>
      </c>
      <c r="D61" s="50">
        <v>769613.53</v>
      </c>
      <c r="E61" s="30"/>
      <c r="F61" s="30"/>
      <c r="G61" s="30"/>
      <c r="H61" s="31" t="str">
        <f t="shared" si="0"/>
        <v/>
      </c>
      <c r="I61" s="32" t="str">
        <f t="shared" si="1"/>
        <v/>
      </c>
      <c r="J61" s="31">
        <v>769613.53</v>
      </c>
      <c r="K61" s="1"/>
    </row>
    <row r="62" spans="2:11">
      <c r="B62" s="29"/>
      <c r="C62" s="52"/>
      <c r="D62" s="50"/>
      <c r="E62" s="30"/>
      <c r="F62" s="30"/>
      <c r="G62" s="30"/>
      <c r="H62" s="31"/>
      <c r="I62" s="32"/>
      <c r="J62" s="31"/>
      <c r="K62" s="1"/>
    </row>
    <row r="63" spans="2:11">
      <c r="B63" s="29"/>
      <c r="C63" s="29"/>
      <c r="D63" s="50"/>
      <c r="E63" s="30"/>
      <c r="F63" s="30"/>
      <c r="G63" s="30"/>
      <c r="H63" s="31" t="str">
        <f t="shared" si="0"/>
        <v/>
      </c>
      <c r="I63" s="32" t="str">
        <f t="shared" si="1"/>
        <v/>
      </c>
      <c r="J63" s="31" t="str">
        <f>IF(D63-H63=0,"",D63-H63)</f>
        <v/>
      </c>
      <c r="K63" s="1"/>
    </row>
    <row r="64" spans="2:11" ht="0.75" customHeight="1">
      <c r="B64" s="33"/>
      <c r="C64" s="33"/>
      <c r="D64" s="34"/>
      <c r="E64" s="34"/>
      <c r="F64" s="34"/>
      <c r="G64" s="34"/>
      <c r="H64" s="35">
        <f>E64+F64+G64</f>
        <v>0</v>
      </c>
      <c r="I64" s="35">
        <f>F64+G64+H64</f>
        <v>0</v>
      </c>
      <c r="J64" s="35">
        <f>D64-H64</f>
        <v>0</v>
      </c>
      <c r="K64" s="1"/>
    </row>
    <row r="65" spans="2:11" ht="13.2">
      <c r="B65" s="36"/>
      <c r="C65" s="37" t="s">
        <v>50</v>
      </c>
      <c r="D65" s="31">
        <f>SUM(D13:D63)</f>
        <v>7125000</v>
      </c>
      <c r="E65" s="31">
        <f>SUM(E13:E63)</f>
        <v>0</v>
      </c>
      <c r="F65" s="31">
        <v>413870.04</v>
      </c>
      <c r="G65" s="31"/>
      <c r="H65" s="31">
        <v>413870.04</v>
      </c>
      <c r="I65" s="31"/>
      <c r="J65" s="31">
        <v>6711129.96</v>
      </c>
      <c r="K65" s="45">
        <v>4593.75</v>
      </c>
    </row>
    <row r="66" spans="2:11" ht="12.75" customHeight="1" thickBot="1">
      <c r="B66" s="38"/>
      <c r="C66" s="38"/>
      <c r="D66" s="38"/>
      <c r="E66" s="38"/>
      <c r="F66" s="38"/>
      <c r="G66" s="38"/>
      <c r="H66" s="38"/>
      <c r="I66" s="39"/>
      <c r="J66" s="38"/>
      <c r="K66" s="44"/>
    </row>
    <row r="67" spans="2:11" ht="12.75" customHeight="1">
      <c r="B67" s="43"/>
      <c r="C67" s="40"/>
      <c r="D67" s="40"/>
      <c r="E67" s="40"/>
      <c r="F67" s="40"/>
      <c r="G67" s="40"/>
      <c r="H67" s="11"/>
      <c r="I67" s="41"/>
      <c r="J67" s="11"/>
      <c r="K67" s="11"/>
    </row>
    <row r="68" spans="2:11">
      <c r="B68"/>
      <c r="I68" s="42"/>
    </row>
    <row r="69" spans="2:11">
      <c r="I69" s="11"/>
    </row>
  </sheetData>
  <sheetProtection password="D5F3"/>
  <phoneticPr fontId="14" type="noConversion"/>
  <printOptions gridLinesSet="0"/>
  <pageMargins left="0.1" right="0.1" top="0.6" bottom="0.69" header="0.5" footer="0.5"/>
  <pageSetup scale="96" orientation="landscape" horizontalDpi="4294967292" verticalDpi="4294967292" r:id="rId1"/>
  <headerFooter alignWithMargins="0">
    <oddFooter>&amp;L&amp;"Arial"&amp;6AIA DOCUMENT G703 · CONTINUATION SHEET FOR G702 · 1992 EDITION · AIA · ©1992
THE AMERICAN INSTITUTE OF ARCHITECTS, 1735 NEW YORK AVENUE, N.W. WASHINGTON, D.C.  20006-5232&amp;R&amp;"Arial"&amp;8&amp;BG703-1992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G703</vt:lpstr>
      <vt:lpstr>GRAND</vt:lpstr>
      <vt:lpstr>'G703'!Print_Area</vt:lpstr>
      <vt:lpstr>Print_Area_MI</vt:lpstr>
      <vt:lpstr>'G703'!Print_Titles</vt:lpstr>
      <vt:lpstr>Print_Titles_MI</vt:lpstr>
    </vt:vector>
  </TitlesOfParts>
  <Company>constructionscheduling.com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C. Matzen</dc:creator>
  <cp:lastModifiedBy>Front Desk</cp:lastModifiedBy>
  <cp:lastPrinted>2007-11-08T22:34:08Z</cp:lastPrinted>
  <dcterms:created xsi:type="dcterms:W3CDTF">2003-08-21T12:48:29Z</dcterms:created>
  <dcterms:modified xsi:type="dcterms:W3CDTF">2007-11-09T16:58:17Z</dcterms:modified>
</cp:coreProperties>
</file>