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 filterPrivacy="1"/>
  <xr:revisionPtr revIDLastSave="0" documentId="13_ncr:1_{5AF7D384-06FF-44C9-9D46-0428255EF6B3}" xr6:coauthVersionLast="47" xr6:coauthVersionMax="47" xr10:uidLastSave="{00000000-0000-0000-0000-000000000000}"/>
  <bookViews>
    <workbookView xWindow="480" yWindow="585" windowWidth="23370" windowHeight="14535" xr2:uid="{00000000-000D-0000-FFFF-FFFF00000000}"/>
  </bookViews>
  <sheets>
    <sheet name="Sheet1" sheetId="1" r:id="rId1"/>
  </sheets>
  <definedNames>
    <definedName name="_xlnm.Print_Area" localSheetId="0">Sheet1!$A$20:$I$99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8" i="1" l="1"/>
  <c r="F56" i="1" s="1"/>
  <c r="B60" i="1" s="1"/>
  <c r="G49" i="1"/>
  <c r="F47" i="1" s="1"/>
  <c r="B51" i="1" s="1"/>
  <c r="G76" i="1"/>
  <c r="G39" i="1"/>
  <c r="F37" i="1" s="1"/>
  <c r="B41" i="1" s="1"/>
  <c r="H92" i="1"/>
  <c r="G27" i="1"/>
  <c r="F25" i="1" l="1"/>
  <c r="B29" i="1" l="1"/>
  <c r="D91" i="1" s="1"/>
  <c r="G68" i="1"/>
  <c r="G71" i="1" s="1"/>
  <c r="G78" i="1" s="1"/>
  <c r="H82" i="1" l="1"/>
  <c r="H84" i="1" s="1"/>
  <c r="H97" i="1" s="1"/>
  <c r="E99" i="1" s="1"/>
  <c r="G82" i="1"/>
  <c r="G84" i="1" s="1"/>
  <c r="H91" i="1"/>
  <c r="H94" i="1" s="1"/>
  <c r="G99" i="1" s="1"/>
</calcChain>
</file>

<file path=xl/sharedStrings.xml><?xml version="1.0" encoding="utf-8"?>
<sst xmlns="http://schemas.openxmlformats.org/spreadsheetml/2006/main" count="101" uniqueCount="51">
  <si>
    <r>
      <t>V</t>
    </r>
    <r>
      <rPr>
        <i/>
        <vertAlign val="subscript"/>
        <sz val="14"/>
        <color theme="1"/>
        <rFont val="Times New Roman"/>
        <family val="1"/>
      </rPr>
      <t>bz</t>
    </r>
    <r>
      <rPr>
        <sz val="14"/>
        <color theme="1"/>
        <rFont val="Times New Roman"/>
        <family val="1"/>
      </rPr>
      <t xml:space="preserve"> = R</t>
    </r>
    <r>
      <rPr>
        <i/>
        <vertAlign val="subscript"/>
        <sz val="14"/>
        <color theme="1"/>
        <rFont val="Times New Roman"/>
        <family val="1"/>
      </rPr>
      <t>p</t>
    </r>
    <r>
      <rPr>
        <sz val="14"/>
        <color theme="1"/>
        <rFont val="Times New Roman"/>
        <family val="1"/>
      </rPr>
      <t>P</t>
    </r>
    <r>
      <rPr>
        <i/>
        <vertAlign val="subscript"/>
        <sz val="14"/>
        <color theme="1"/>
        <rFont val="Times New Roman"/>
        <family val="1"/>
      </rPr>
      <t>z</t>
    </r>
    <r>
      <rPr>
        <sz val="14"/>
        <color theme="1"/>
        <rFont val="Times New Roman"/>
        <family val="1"/>
      </rPr>
      <t xml:space="preserve"> + R</t>
    </r>
    <r>
      <rPr>
        <i/>
        <vertAlign val="subscript"/>
        <sz val="14"/>
        <color theme="1"/>
        <rFont val="Times New Roman"/>
        <family val="1"/>
      </rPr>
      <t>a</t>
    </r>
    <r>
      <rPr>
        <sz val="14"/>
        <color theme="1"/>
        <rFont val="Times New Roman"/>
        <family val="1"/>
      </rPr>
      <t xml:space="preserve"> A</t>
    </r>
    <r>
      <rPr>
        <i/>
        <vertAlign val="subscript"/>
        <sz val="14"/>
        <color theme="1"/>
        <rFont val="Times New Roman"/>
        <family val="1"/>
      </rPr>
      <t>z</t>
    </r>
  </si>
  <si>
    <r>
      <t>R</t>
    </r>
    <r>
      <rPr>
        <i/>
        <vertAlign val="subscript"/>
        <sz val="14"/>
        <color theme="1"/>
        <rFont val="Times New Roman"/>
        <family val="1"/>
      </rPr>
      <t xml:space="preserve">p     </t>
    </r>
    <r>
      <rPr>
        <sz val="14"/>
        <color theme="1"/>
        <rFont val="Times New Roman"/>
        <family val="1"/>
      </rPr>
      <t>=</t>
    </r>
  </si>
  <si>
    <r>
      <t>P</t>
    </r>
    <r>
      <rPr>
        <i/>
        <vertAlign val="subscript"/>
        <sz val="14"/>
        <color theme="1"/>
        <rFont val="Times New Roman"/>
        <family val="1"/>
      </rPr>
      <t>z</t>
    </r>
    <r>
      <rPr>
        <sz val="14"/>
        <color theme="1"/>
        <rFont val="Times New Roman"/>
        <family val="1"/>
      </rPr>
      <t xml:space="preserve">    =</t>
    </r>
  </si>
  <si>
    <r>
      <t>R</t>
    </r>
    <r>
      <rPr>
        <i/>
        <vertAlign val="subscript"/>
        <sz val="14"/>
        <color theme="1"/>
        <rFont val="Times New Roman"/>
        <family val="1"/>
      </rPr>
      <t>a</t>
    </r>
    <r>
      <rPr>
        <sz val="14"/>
        <color theme="1"/>
        <rFont val="Times New Roman"/>
        <family val="1"/>
      </rPr>
      <t xml:space="preserve">    =</t>
    </r>
  </si>
  <si>
    <r>
      <t>A</t>
    </r>
    <r>
      <rPr>
        <i/>
        <vertAlign val="subscript"/>
        <sz val="14"/>
        <color theme="1"/>
        <rFont val="Times New Roman"/>
        <family val="1"/>
      </rPr>
      <t>z</t>
    </r>
    <r>
      <rPr>
        <sz val="14"/>
        <color theme="1"/>
        <rFont val="Times New Roman"/>
        <family val="1"/>
      </rPr>
      <t xml:space="preserve">    =</t>
    </r>
  </si>
  <si>
    <t>per</t>
  </si>
  <si>
    <r>
      <t>ft</t>
    </r>
    <r>
      <rPr>
        <vertAlign val="superscript"/>
        <sz val="12"/>
        <color theme="1"/>
        <rFont val="Times New Roman"/>
        <family val="1"/>
      </rPr>
      <t>2</t>
    </r>
    <r>
      <rPr>
        <sz val="12"/>
        <color theme="1"/>
        <rFont val="Times New Roman"/>
        <family val="1"/>
      </rPr>
      <t xml:space="preserve">    =</t>
    </r>
  </si>
  <si>
    <r>
      <t>ft</t>
    </r>
    <r>
      <rPr>
        <vertAlign val="superscript"/>
        <sz val="12"/>
        <color theme="1"/>
        <rFont val="Times New Roman"/>
        <family val="1"/>
      </rPr>
      <t>2</t>
    </r>
    <r>
      <rPr>
        <sz val="12"/>
        <color theme="1"/>
        <rFont val="Times New Roman"/>
        <family val="1"/>
      </rPr>
      <t xml:space="preserve">    -</t>
    </r>
  </si>
  <si>
    <t>% for furniture =</t>
  </si>
  <si>
    <r>
      <t>V</t>
    </r>
    <r>
      <rPr>
        <i/>
        <vertAlign val="subscript"/>
        <sz val="14"/>
        <color theme="1"/>
        <rFont val="Times New Roman"/>
        <family val="1"/>
      </rPr>
      <t>bz</t>
    </r>
    <r>
      <rPr>
        <sz val="14"/>
        <color theme="1"/>
        <rFont val="Times New Roman"/>
        <family val="1"/>
      </rPr>
      <t xml:space="preserve"> = </t>
    </r>
  </si>
  <si>
    <r>
      <t>ft</t>
    </r>
    <r>
      <rPr>
        <vertAlign val="superscript"/>
        <sz val="12"/>
        <color theme="1"/>
        <rFont val="Times New Roman"/>
        <family val="1"/>
      </rPr>
      <t>2</t>
    </r>
    <r>
      <rPr>
        <sz val="12"/>
        <color theme="1"/>
        <rFont val="Times New Roman"/>
        <family val="1"/>
      </rPr>
      <t xml:space="preserve">   </t>
    </r>
  </si>
  <si>
    <t>%  =</t>
  </si>
  <si>
    <t>************************************************************</t>
  </si>
  <si>
    <t>cfm fresh air per classroom</t>
  </si>
  <si>
    <t>people</t>
  </si>
  <si>
    <t>cfm fresh air per small classroom</t>
  </si>
  <si>
    <t>Infiltration</t>
  </si>
  <si>
    <t>Manual N Table 13b</t>
  </si>
  <si>
    <t>Length of Stay =</t>
  </si>
  <si>
    <t>hr</t>
  </si>
  <si>
    <t>Traffic Rate =</t>
  </si>
  <si>
    <t>Number of Employees =</t>
  </si>
  <si>
    <t>HR</t>
  </si>
  <si>
    <t>Total Traffic Rate =</t>
  </si>
  <si>
    <t>cfm Infiltration per door based on traffic rate :</t>
  </si>
  <si>
    <t>Winter</t>
  </si>
  <si>
    <t>Summer</t>
  </si>
  <si>
    <t xml:space="preserve">Double door no vestibule has an infiltration rate of </t>
  </si>
  <si>
    <t>Total Door Infiltration in cfm</t>
  </si>
  <si>
    <t>Number of Times Students open door per day =</t>
  </si>
  <si>
    <t>times</t>
  </si>
  <si>
    <t>Number of Students per day per wing =</t>
  </si>
  <si>
    <t>Required cfm per wing =</t>
  </si>
  <si>
    <t>Totals</t>
  </si>
  <si>
    <t>cfm</t>
  </si>
  <si>
    <t>Each wing has an ERV supplying</t>
  </si>
  <si>
    <t>Each wing has door infiltration</t>
  </si>
  <si>
    <t>Total fresh air</t>
  </si>
  <si>
    <t>cfm  &gt;</t>
  </si>
  <si>
    <t xml:space="preserve">cfm   x </t>
  </si>
  <si>
    <t>in addition each corridor requires</t>
  </si>
  <si>
    <t xml:space="preserve">classrooms </t>
  </si>
  <si>
    <t>Number of Times Employees open door per day =</t>
  </si>
  <si>
    <t>Each classroom that receives 170 cfm of fresh air from ERV the additional 4 cfm fresh air will come from the corridor.  Each classroom that receives 140 cfm fresh air from ERV the additional 34 cfm will enter the classroom from the corridor.</t>
  </si>
  <si>
    <t>/hr</t>
  </si>
  <si>
    <t>Therefore each corridor with 8 classrooms will get 412 cfm of fresh air during the day.</t>
  </si>
  <si>
    <t>IMC 2021  Tbl 403.3.1.1</t>
  </si>
  <si>
    <t>Large ClassRoom; Day Care</t>
  </si>
  <si>
    <t>Small Classrooms; Day Care</t>
  </si>
  <si>
    <t>Down Stair Office</t>
  </si>
  <si>
    <t>Up Stair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</si>
</sst>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9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i/>
      <vertAlign val="subscript"/>
      <sz val="14"/>
      <color theme="1"/>
      <name val="Times New Roman"/>
      <family val="1"/>
    </font>
    <font>
      <sz val="18"/>
      <color theme="1"/>
      <name val="Times New Roman"/>
      <family val="1"/>
    </font>
    <font>
      <vertAlign val="superscript"/>
      <sz val="12"/>
      <color theme="1"/>
      <name val="Times New Roman"/>
      <family val="1"/>
    </font>
    <font>
      <sz val="16"/>
      <color theme="1"/>
      <name val="Times New Roman"/>
      <family val="1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2" fontId="1" fillId="0" borderId="0" xfId="0" applyNumberFormat="1" applyFont="1"/>
    <xf numFmtId="4" fontId="1" fillId="0" borderId="0" xfId="0" applyNumberFormat="1" applyFont="1"/>
    <xf numFmtId="164" fontId="1" fillId="0" borderId="0" xfId="0" applyNumberFormat="1" applyFont="1"/>
    <xf numFmtId="4" fontId="1" fillId="2" borderId="0" xfId="0" applyNumberFormat="1" applyFont="1" applyFill="1"/>
    <xf numFmtId="165" fontId="1" fillId="2" borderId="0" xfId="0" applyNumberFormat="1" applyFont="1" applyFill="1"/>
    <xf numFmtId="0" fontId="6" fillId="0" borderId="0" xfId="0" applyFont="1"/>
    <xf numFmtId="0" fontId="7" fillId="0" borderId="0" xfId="0" applyFont="1"/>
    <xf numFmtId="0" fontId="8" fillId="0" borderId="0" xfId="0" applyFont="1"/>
    <xf numFmtId="0" fontId="1" fillId="0" borderId="0" xfId="0" applyFont="1" applyAlignment="1">
      <alignment horizontal="right"/>
    </xf>
    <xf numFmtId="165" fontId="8" fillId="0" borderId="0" xfId="0" applyNumberFormat="1" applyFont="1"/>
    <xf numFmtId="3" fontId="8" fillId="0" borderId="0" xfId="0" applyNumberFormat="1" applyFont="1"/>
    <xf numFmtId="1" fontId="8" fillId="0" borderId="0" xfId="0" applyNumberFormat="1" applyFont="1"/>
    <xf numFmtId="1" fontId="1" fillId="0" borderId="0" xfId="0" applyNumberFormat="1" applyFont="1"/>
    <xf numFmtId="0" fontId="1" fillId="0" borderId="0" xfId="0" applyFont="1" applyAlignment="1">
      <alignment wrapText="1"/>
    </xf>
    <xf numFmtId="0" fontId="1" fillId="0" borderId="0" xfId="0" applyFont="1" applyAlignment="1">
      <alignment horizontal="left" vertical="top" wrapText="1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57150</xdr:colOff>
      <xdr:row>0</xdr:row>
      <xdr:rowOff>133350</xdr:rowOff>
    </xdr:from>
    <xdr:to>
      <xdr:col>20</xdr:col>
      <xdr:colOff>551550</xdr:colOff>
      <xdr:row>36</xdr:row>
      <xdr:rowOff>65719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5CF38C2-80BC-41B9-AD4E-8BDCDBD543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29275" y="133350"/>
          <a:ext cx="7200000" cy="7647619"/>
        </a:xfrm>
        <a:prstGeom prst="rect">
          <a:avLst/>
        </a:prstGeom>
      </xdr:spPr>
    </xdr:pic>
    <xdr:clientData/>
  </xdr:twoCellAnchor>
  <xdr:twoCellAnchor editAs="oneCell">
    <xdr:from>
      <xdr:col>9</xdr:col>
      <xdr:colOff>19050</xdr:colOff>
      <xdr:row>33</xdr:row>
      <xdr:rowOff>28575</xdr:rowOff>
    </xdr:from>
    <xdr:to>
      <xdr:col>20</xdr:col>
      <xdr:colOff>513337</xdr:colOff>
      <xdr:row>69</xdr:row>
      <xdr:rowOff>9525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C1B90C9-1320-4864-8BD2-C5436097FC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591175" y="6934200"/>
          <a:ext cx="7199887" cy="8629650"/>
        </a:xfrm>
        <a:prstGeom prst="rect">
          <a:avLst/>
        </a:prstGeom>
      </xdr:spPr>
    </xdr:pic>
    <xdr:clientData/>
  </xdr:twoCellAnchor>
  <xdr:twoCellAnchor editAs="oneCell">
    <xdr:from>
      <xdr:col>9</xdr:col>
      <xdr:colOff>38100</xdr:colOff>
      <xdr:row>62</xdr:row>
      <xdr:rowOff>0</xdr:rowOff>
    </xdr:from>
    <xdr:to>
      <xdr:col>20</xdr:col>
      <xdr:colOff>447675</xdr:colOff>
      <xdr:row>84</xdr:row>
      <xdr:rowOff>74546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CA9788DE-DD74-4ECC-B7D9-AE39D71409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524500" y="17297400"/>
          <a:ext cx="7115175" cy="465607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</xdr:row>
      <xdr:rowOff>0</xdr:rowOff>
    </xdr:from>
    <xdr:to>
      <xdr:col>8</xdr:col>
      <xdr:colOff>243388</xdr:colOff>
      <xdr:row>17</xdr:row>
      <xdr:rowOff>9525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DC8C182C-452B-4417-B70C-D4C43611E6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381000"/>
          <a:ext cx="5205913" cy="2867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0:I140"/>
  <sheetViews>
    <sheetView tabSelected="1" workbookViewId="0">
      <selection activeCell="B59" sqref="B59"/>
    </sheetView>
  </sheetViews>
  <sheetFormatPr defaultRowHeight="15" x14ac:dyDescent="0.25"/>
  <cols>
    <col min="7" max="7" width="10.42578125" bestFit="1" customWidth="1"/>
  </cols>
  <sheetData>
    <row r="20" spans="1:8" ht="23.25" x14ac:dyDescent="0.35">
      <c r="A20" s="3" t="s">
        <v>46</v>
      </c>
    </row>
    <row r="21" spans="1:8" ht="23.25" x14ac:dyDescent="0.35">
      <c r="A21" s="3" t="s">
        <v>47</v>
      </c>
    </row>
    <row r="23" spans="1:8" ht="20.25" x14ac:dyDescent="0.35">
      <c r="A23" s="2" t="s">
        <v>0</v>
      </c>
    </row>
    <row r="24" spans="1:8" ht="20.25" x14ac:dyDescent="0.35">
      <c r="A24" s="2" t="s">
        <v>1</v>
      </c>
      <c r="B24" s="1">
        <v>10</v>
      </c>
      <c r="C24" s="1"/>
      <c r="D24" s="1"/>
      <c r="E24" s="1"/>
      <c r="F24" s="1"/>
    </row>
    <row r="25" spans="1:8" ht="20.25" x14ac:dyDescent="0.35">
      <c r="A25" s="2" t="s">
        <v>2</v>
      </c>
      <c r="B25" s="1">
        <v>25</v>
      </c>
      <c r="C25" s="1" t="s">
        <v>5</v>
      </c>
      <c r="D25" s="1">
        <v>1000</v>
      </c>
      <c r="E25" s="1" t="s">
        <v>6</v>
      </c>
      <c r="F25" s="6">
        <f>G27/D25*B25</f>
        <v>9.5950000000000006</v>
      </c>
      <c r="G25" s="1" t="s">
        <v>14</v>
      </c>
    </row>
    <row r="26" spans="1:8" ht="20.25" x14ac:dyDescent="0.35">
      <c r="A26" s="2" t="s">
        <v>3</v>
      </c>
      <c r="B26" s="1">
        <v>0.18</v>
      </c>
      <c r="C26" s="1"/>
      <c r="D26" s="1"/>
      <c r="E26" s="1"/>
      <c r="F26" s="1"/>
    </row>
    <row r="27" spans="1:8" ht="20.25" x14ac:dyDescent="0.35">
      <c r="A27" s="2" t="s">
        <v>4</v>
      </c>
      <c r="B27" s="6">
        <v>404</v>
      </c>
      <c r="C27" s="1" t="s">
        <v>7</v>
      </c>
      <c r="D27" s="1">
        <v>5</v>
      </c>
      <c r="E27" s="1" t="s">
        <v>8</v>
      </c>
      <c r="F27" s="1"/>
      <c r="G27" s="5">
        <f>B27-(B27*(D27%))</f>
        <v>383.8</v>
      </c>
      <c r="H27" s="1" t="s">
        <v>10</v>
      </c>
    </row>
    <row r="29" spans="1:8" ht="20.25" x14ac:dyDescent="0.35">
      <c r="A29" s="2" t="s">
        <v>9</v>
      </c>
      <c r="B29" s="7">
        <f>(B24*F25)+(B26*G27)</f>
        <v>165.03399999999999</v>
      </c>
      <c r="C29" s="1" t="s">
        <v>13</v>
      </c>
    </row>
    <row r="32" spans="1:8" ht="15.75" x14ac:dyDescent="0.25">
      <c r="A32" s="19" t="s">
        <v>12</v>
      </c>
      <c r="B32" s="19"/>
      <c r="C32" s="19"/>
      <c r="D32" s="19"/>
      <c r="E32" s="19"/>
      <c r="F32" s="19"/>
      <c r="G32" s="19"/>
      <c r="H32" s="19"/>
    </row>
    <row r="34" spans="1:8" ht="23.25" x14ac:dyDescent="0.35">
      <c r="A34" s="3" t="s">
        <v>48</v>
      </c>
    </row>
    <row r="35" spans="1:8" ht="20.25" x14ac:dyDescent="0.35">
      <c r="A35" s="2" t="s">
        <v>0</v>
      </c>
    </row>
    <row r="36" spans="1:8" ht="20.25" x14ac:dyDescent="0.35">
      <c r="A36" s="2" t="s">
        <v>1</v>
      </c>
      <c r="B36" s="1">
        <v>10</v>
      </c>
      <c r="C36" s="1"/>
      <c r="D36" s="1"/>
      <c r="E36" s="1"/>
      <c r="F36" s="1"/>
    </row>
    <row r="37" spans="1:8" ht="20.25" x14ac:dyDescent="0.35">
      <c r="A37" s="2" t="s">
        <v>2</v>
      </c>
      <c r="B37" s="1">
        <v>25</v>
      </c>
      <c r="C37" s="1" t="s">
        <v>5</v>
      </c>
      <c r="D37" s="1">
        <v>1000</v>
      </c>
      <c r="E37" s="1" t="s">
        <v>6</v>
      </c>
      <c r="F37" s="6">
        <f>G39/D37*B37</f>
        <v>7.1249999999999991</v>
      </c>
      <c r="G37" s="1" t="s">
        <v>14</v>
      </c>
    </row>
    <row r="38" spans="1:8" ht="20.25" x14ac:dyDescent="0.35">
      <c r="A38" s="2" t="s">
        <v>3</v>
      </c>
      <c r="B38" s="1">
        <v>0.18</v>
      </c>
      <c r="C38" s="1"/>
      <c r="D38" s="1"/>
      <c r="E38" s="1"/>
      <c r="F38" s="1"/>
    </row>
    <row r="39" spans="1:8" ht="20.25" x14ac:dyDescent="0.35">
      <c r="A39" s="2" t="s">
        <v>4</v>
      </c>
      <c r="B39" s="4">
        <v>300</v>
      </c>
      <c r="C39" s="1" t="s">
        <v>7</v>
      </c>
      <c r="D39" s="1">
        <v>5</v>
      </c>
      <c r="E39" s="1" t="s">
        <v>11</v>
      </c>
      <c r="F39" s="1"/>
      <c r="G39" s="5">
        <f>B39-(B39*(D39%))</f>
        <v>285</v>
      </c>
      <c r="H39" s="1" t="s">
        <v>10</v>
      </c>
    </row>
    <row r="41" spans="1:8" ht="20.25" x14ac:dyDescent="0.35">
      <c r="A41" s="2" t="s">
        <v>9</v>
      </c>
      <c r="B41" s="8">
        <f>(B36*F37)+(B38*G39)</f>
        <v>122.54999999999998</v>
      </c>
      <c r="C41" s="1" t="s">
        <v>15</v>
      </c>
    </row>
    <row r="43" spans="1:8" ht="15.75" x14ac:dyDescent="0.25">
      <c r="A43" s="19" t="s">
        <v>12</v>
      </c>
      <c r="B43" s="19"/>
      <c r="C43" s="19"/>
      <c r="D43" s="19"/>
      <c r="E43" s="19"/>
      <c r="F43" s="19"/>
      <c r="G43" s="19"/>
      <c r="H43" s="19"/>
    </row>
    <row r="44" spans="1:8" ht="23.25" x14ac:dyDescent="0.35">
      <c r="A44" s="3" t="s">
        <v>49</v>
      </c>
      <c r="B44" s="1"/>
      <c r="C44" s="1"/>
      <c r="D44" s="1"/>
      <c r="E44" s="1"/>
      <c r="F44" s="1"/>
      <c r="G44" s="1"/>
      <c r="H44" s="1"/>
    </row>
    <row r="45" spans="1:8" ht="20.25" x14ac:dyDescent="0.35">
      <c r="A45" s="2" t="s">
        <v>0</v>
      </c>
    </row>
    <row r="46" spans="1:8" ht="20.25" x14ac:dyDescent="0.35">
      <c r="A46" s="2" t="s">
        <v>1</v>
      </c>
      <c r="B46" s="1">
        <v>5</v>
      </c>
      <c r="C46" s="1"/>
      <c r="D46" s="1"/>
      <c r="E46" s="1"/>
      <c r="F46" s="1"/>
    </row>
    <row r="47" spans="1:8" ht="20.25" x14ac:dyDescent="0.35">
      <c r="A47" s="2" t="s">
        <v>2</v>
      </c>
      <c r="B47" s="1">
        <v>5</v>
      </c>
      <c r="C47" s="1" t="s">
        <v>5</v>
      </c>
      <c r="D47" s="1">
        <v>1000</v>
      </c>
      <c r="E47" s="1" t="s">
        <v>6</v>
      </c>
      <c r="F47" s="6">
        <f>G49/D47*B47</f>
        <v>0.63174999999999992</v>
      </c>
      <c r="G47" s="1" t="s">
        <v>14</v>
      </c>
    </row>
    <row r="48" spans="1:8" ht="20.25" x14ac:dyDescent="0.35">
      <c r="A48" s="2" t="s">
        <v>3</v>
      </c>
      <c r="B48" s="1">
        <v>0.06</v>
      </c>
      <c r="C48" s="1"/>
      <c r="D48" s="1"/>
      <c r="E48" s="1"/>
      <c r="F48" s="1"/>
    </row>
    <row r="49" spans="1:8" ht="20.25" x14ac:dyDescent="0.35">
      <c r="A49" s="2" t="s">
        <v>4</v>
      </c>
      <c r="B49" s="4">
        <v>133</v>
      </c>
      <c r="C49" s="1" t="s">
        <v>7</v>
      </c>
      <c r="D49" s="1">
        <v>5</v>
      </c>
      <c r="E49" s="1" t="s">
        <v>11</v>
      </c>
      <c r="F49" s="1"/>
      <c r="G49" s="5">
        <f>B49-(B49*(D49%))</f>
        <v>126.35</v>
      </c>
      <c r="H49" s="1" t="s">
        <v>10</v>
      </c>
    </row>
    <row r="51" spans="1:8" ht="20.25" x14ac:dyDescent="0.35">
      <c r="A51" s="2" t="s">
        <v>9</v>
      </c>
      <c r="B51" s="8">
        <f>(B46*F47)+(B48*G49)</f>
        <v>10.739749999999999</v>
      </c>
      <c r="C51" s="1" t="s">
        <v>15</v>
      </c>
    </row>
    <row r="52" spans="1:8" ht="15.75" x14ac:dyDescent="0.25">
      <c r="A52" s="19" t="s">
        <v>12</v>
      </c>
      <c r="B52" s="19"/>
      <c r="C52" s="19"/>
      <c r="D52" s="19"/>
      <c r="E52" s="19"/>
      <c r="F52" s="19"/>
      <c r="G52" s="19"/>
      <c r="H52" s="19"/>
    </row>
    <row r="53" spans="1:8" ht="23.25" x14ac:dyDescent="0.35">
      <c r="A53" s="3" t="s">
        <v>50</v>
      </c>
      <c r="B53" s="1"/>
      <c r="C53" s="1"/>
      <c r="D53" s="1"/>
      <c r="E53" s="1"/>
      <c r="F53" s="1"/>
      <c r="G53" s="1"/>
      <c r="H53" s="1"/>
    </row>
    <row r="54" spans="1:8" ht="20.25" x14ac:dyDescent="0.35">
      <c r="A54" s="2" t="s">
        <v>0</v>
      </c>
    </row>
    <row r="55" spans="1:8" ht="20.25" x14ac:dyDescent="0.35">
      <c r="A55" s="2" t="s">
        <v>1</v>
      </c>
      <c r="B55" s="1">
        <v>5</v>
      </c>
      <c r="C55" s="1"/>
      <c r="D55" s="1"/>
      <c r="E55" s="1"/>
      <c r="F55" s="1"/>
    </row>
    <row r="56" spans="1:8" ht="20.25" x14ac:dyDescent="0.35">
      <c r="A56" s="2" t="s">
        <v>2</v>
      </c>
      <c r="B56" s="1">
        <v>5</v>
      </c>
      <c r="C56" s="1" t="s">
        <v>5</v>
      </c>
      <c r="D56" s="1">
        <v>1000</v>
      </c>
      <c r="E56" s="1" t="s">
        <v>6</v>
      </c>
      <c r="F56" s="6">
        <f>G58/D56*B56</f>
        <v>3.3439999999999999</v>
      </c>
      <c r="G56" s="1" t="s">
        <v>14</v>
      </c>
    </row>
    <row r="57" spans="1:8" ht="20.25" x14ac:dyDescent="0.35">
      <c r="A57" s="2" t="s">
        <v>3</v>
      </c>
      <c r="B57" s="1">
        <v>0.06</v>
      </c>
      <c r="C57" s="1"/>
      <c r="D57" s="1"/>
      <c r="E57" s="1"/>
      <c r="F57" s="1"/>
    </row>
    <row r="58" spans="1:8" ht="20.25" x14ac:dyDescent="0.35">
      <c r="A58" s="2" t="s">
        <v>4</v>
      </c>
      <c r="B58" s="4">
        <v>704</v>
      </c>
      <c r="C58" s="1" t="s">
        <v>7</v>
      </c>
      <c r="D58" s="1">
        <v>5</v>
      </c>
      <c r="E58" s="1" t="s">
        <v>11</v>
      </c>
      <c r="F58" s="1"/>
      <c r="G58" s="5">
        <f>B58-(B58*(D58%))</f>
        <v>668.8</v>
      </c>
      <c r="H58" s="1" t="s">
        <v>10</v>
      </c>
    </row>
    <row r="60" spans="1:8" ht="20.25" x14ac:dyDescent="0.35">
      <c r="A60" s="2" t="s">
        <v>9</v>
      </c>
      <c r="B60" s="8">
        <f>(B55*F56)+(B57*G58)</f>
        <v>56.847999999999992</v>
      </c>
      <c r="C60" s="1" t="s">
        <v>15</v>
      </c>
    </row>
    <row r="61" spans="1:8" ht="15.75" x14ac:dyDescent="0.25">
      <c r="A61" s="1"/>
      <c r="B61" s="1"/>
      <c r="C61" s="1"/>
      <c r="D61" s="1"/>
      <c r="E61" s="1"/>
      <c r="F61" s="1"/>
      <c r="G61" s="1"/>
      <c r="H61" s="1"/>
    </row>
    <row r="63" spans="1:8" ht="15.75" x14ac:dyDescent="0.25">
      <c r="A63" s="19" t="s">
        <v>12</v>
      </c>
      <c r="B63" s="19"/>
      <c r="C63" s="19"/>
      <c r="D63" s="19"/>
      <c r="E63" s="19"/>
      <c r="F63" s="19"/>
      <c r="G63" s="19"/>
      <c r="H63" s="19"/>
    </row>
    <row r="65" spans="1:9" ht="23.25" x14ac:dyDescent="0.35">
      <c r="A65" s="3" t="s">
        <v>16</v>
      </c>
    </row>
    <row r="66" spans="1:9" ht="20.25" x14ac:dyDescent="0.3">
      <c r="A66" s="9" t="s">
        <v>17</v>
      </c>
    </row>
    <row r="67" spans="1:9" ht="18.75" x14ac:dyDescent="0.3">
      <c r="A67" s="2"/>
    </row>
    <row r="68" spans="1:9" ht="15.75" x14ac:dyDescent="0.25">
      <c r="A68" s="1" t="s">
        <v>31</v>
      </c>
      <c r="B68" s="11"/>
      <c r="C68" s="11"/>
      <c r="D68" s="11"/>
      <c r="E68" s="11"/>
      <c r="F68" s="11"/>
      <c r="G68" s="6">
        <f>F25*8</f>
        <v>76.760000000000005</v>
      </c>
      <c r="H68" s="1"/>
      <c r="I68" s="11"/>
    </row>
    <row r="69" spans="1:9" ht="15.75" x14ac:dyDescent="0.25">
      <c r="A69" s="1" t="s">
        <v>29</v>
      </c>
      <c r="B69" s="11"/>
      <c r="C69" s="11"/>
      <c r="D69" s="11"/>
      <c r="E69" s="11"/>
      <c r="F69" s="11"/>
      <c r="G69" s="6">
        <v>4</v>
      </c>
      <c r="H69" s="1" t="s">
        <v>30</v>
      </c>
      <c r="I69" s="11"/>
    </row>
    <row r="70" spans="1:9" ht="15.75" x14ac:dyDescent="0.25">
      <c r="A70" s="1" t="s">
        <v>18</v>
      </c>
      <c r="B70" s="1"/>
      <c r="C70" s="1"/>
      <c r="D70" s="1"/>
      <c r="E70" s="1"/>
      <c r="F70" s="1"/>
      <c r="G70" s="6">
        <v>3</v>
      </c>
      <c r="H70" s="1" t="s">
        <v>19</v>
      </c>
      <c r="I70" s="11"/>
    </row>
    <row r="71" spans="1:9" ht="15.75" x14ac:dyDescent="0.25">
      <c r="A71" s="1" t="s">
        <v>20</v>
      </c>
      <c r="B71" s="1"/>
      <c r="C71" s="1"/>
      <c r="D71" s="1"/>
      <c r="E71" s="1"/>
      <c r="F71" s="6"/>
      <c r="G71" s="16">
        <f>(G68*4)/(2*G70)</f>
        <v>51.173333333333339</v>
      </c>
      <c r="H71" s="1" t="s">
        <v>44</v>
      </c>
      <c r="I71" s="11"/>
    </row>
    <row r="72" spans="1:9" ht="15.75" x14ac:dyDescent="0.25">
      <c r="A72" s="1"/>
      <c r="B72" s="1"/>
      <c r="C72" s="1"/>
      <c r="D72" s="1"/>
      <c r="E72" s="1"/>
      <c r="F72" s="1"/>
      <c r="G72" s="1"/>
      <c r="H72" s="1"/>
      <c r="I72" s="11"/>
    </row>
    <row r="73" spans="1:9" ht="15.75" x14ac:dyDescent="0.25">
      <c r="A73" s="1" t="s">
        <v>21</v>
      </c>
      <c r="B73" s="6"/>
      <c r="C73" s="1"/>
      <c r="D73" s="1"/>
      <c r="E73" s="1"/>
      <c r="F73" s="1"/>
      <c r="G73" s="1">
        <v>8</v>
      </c>
      <c r="H73" s="1"/>
      <c r="I73" s="11"/>
    </row>
    <row r="74" spans="1:9" ht="15.75" x14ac:dyDescent="0.25">
      <c r="A74" s="1" t="s">
        <v>42</v>
      </c>
      <c r="B74" s="6"/>
      <c r="C74" s="1"/>
      <c r="D74" s="1"/>
      <c r="E74" s="1"/>
      <c r="F74" s="1"/>
      <c r="G74" s="6">
        <v>4</v>
      </c>
      <c r="H74" s="1" t="s">
        <v>30</v>
      </c>
      <c r="I74" s="11"/>
    </row>
    <row r="75" spans="1:9" ht="15.75" x14ac:dyDescent="0.25">
      <c r="A75" s="1" t="s">
        <v>18</v>
      </c>
      <c r="B75" s="11"/>
      <c r="C75" s="11"/>
      <c r="D75" s="11"/>
      <c r="E75" s="11"/>
      <c r="F75" s="11"/>
      <c r="G75" s="1">
        <v>3</v>
      </c>
      <c r="H75" s="1" t="s">
        <v>22</v>
      </c>
      <c r="I75" s="11"/>
    </row>
    <row r="76" spans="1:9" ht="15.75" x14ac:dyDescent="0.25">
      <c r="A76" s="1" t="s">
        <v>20</v>
      </c>
      <c r="B76" s="1"/>
      <c r="C76" s="1"/>
      <c r="D76" s="1"/>
      <c r="E76" s="1"/>
      <c r="F76" s="6"/>
      <c r="G76" s="16">
        <f>(G73*G74)/(2*G75)</f>
        <v>5.333333333333333</v>
      </c>
      <c r="H76" s="1" t="s">
        <v>44</v>
      </c>
      <c r="I76" s="11"/>
    </row>
    <row r="77" spans="1:9" ht="15.75" x14ac:dyDescent="0.25">
      <c r="A77" s="11"/>
      <c r="B77" s="11"/>
      <c r="C77" s="11"/>
      <c r="D77" s="11"/>
      <c r="E77" s="11"/>
      <c r="F77" s="11"/>
      <c r="G77" s="1"/>
      <c r="H77" s="1"/>
      <c r="I77" s="11"/>
    </row>
    <row r="78" spans="1:9" ht="15.75" x14ac:dyDescent="0.25">
      <c r="A78" s="1" t="s">
        <v>23</v>
      </c>
      <c r="B78" s="1"/>
      <c r="C78" s="1"/>
      <c r="D78" s="1"/>
      <c r="E78" s="1"/>
      <c r="F78" s="1"/>
      <c r="G78" s="16">
        <f>G71+G76</f>
        <v>56.506666666666675</v>
      </c>
      <c r="H78" s="1" t="s">
        <v>44</v>
      </c>
      <c r="I78" s="11"/>
    </row>
    <row r="79" spans="1:9" ht="15.75" x14ac:dyDescent="0.25">
      <c r="A79" s="1"/>
      <c r="B79" s="1"/>
      <c r="C79" s="1"/>
      <c r="D79" s="1"/>
      <c r="E79" s="1"/>
      <c r="F79" s="1"/>
      <c r="G79" s="16"/>
      <c r="H79" s="1"/>
      <c r="I79" s="11"/>
    </row>
    <row r="80" spans="1:9" ht="15.75" x14ac:dyDescent="0.25">
      <c r="A80" s="1"/>
      <c r="B80" s="1"/>
      <c r="C80" s="1"/>
      <c r="D80" s="1"/>
      <c r="E80" s="1"/>
      <c r="F80" s="1"/>
      <c r="G80" s="4"/>
      <c r="H80" s="1"/>
      <c r="I80" s="11"/>
    </row>
    <row r="81" spans="1:9" ht="15.75" x14ac:dyDescent="0.25">
      <c r="A81" s="1" t="s">
        <v>24</v>
      </c>
      <c r="B81" s="11"/>
      <c r="C81" s="11"/>
      <c r="D81" s="11"/>
      <c r="E81" s="11"/>
      <c r="F81" s="11"/>
      <c r="G81" s="12" t="s">
        <v>25</v>
      </c>
      <c r="H81" s="12" t="s">
        <v>26</v>
      </c>
      <c r="I81" s="11"/>
    </row>
    <row r="82" spans="1:9" ht="15.75" x14ac:dyDescent="0.25">
      <c r="A82" s="1" t="s">
        <v>27</v>
      </c>
      <c r="B82" s="11"/>
      <c r="C82" s="11"/>
      <c r="D82" s="11"/>
      <c r="E82" s="11"/>
      <c r="F82" s="11"/>
      <c r="G82" s="16">
        <f>(((940-590)/50)*(G78-50))+590</f>
        <v>635.54666666666674</v>
      </c>
      <c r="H82" s="16">
        <f>(((540-340)/50)*(G78-50))+340</f>
        <v>366.0266666666667</v>
      </c>
      <c r="I82" s="11"/>
    </row>
    <row r="83" spans="1:9" ht="15.75" x14ac:dyDescent="0.25">
      <c r="A83" s="11"/>
      <c r="B83" s="11"/>
      <c r="C83" s="11"/>
      <c r="D83" s="11"/>
      <c r="E83" s="11"/>
      <c r="F83" s="11"/>
      <c r="G83" s="11"/>
      <c r="H83" s="11"/>
      <c r="I83" s="11"/>
    </row>
    <row r="84" spans="1:9" ht="15.75" x14ac:dyDescent="0.25">
      <c r="A84" s="1" t="s">
        <v>28</v>
      </c>
      <c r="B84" s="11"/>
      <c r="C84" s="11"/>
      <c r="D84" s="11"/>
      <c r="E84" s="11"/>
      <c r="F84" s="11"/>
      <c r="G84" s="16">
        <f>G82</f>
        <v>635.54666666666674</v>
      </c>
      <c r="H84" s="16">
        <f>H82</f>
        <v>366.0266666666667</v>
      </c>
      <c r="I84" s="11"/>
    </row>
    <row r="85" spans="1:9" ht="18.75" customHeight="1" x14ac:dyDescent="0.25">
      <c r="A85" s="1" t="s">
        <v>45</v>
      </c>
      <c r="B85" s="17"/>
      <c r="C85" s="17"/>
      <c r="D85" s="17"/>
      <c r="E85" s="17"/>
      <c r="F85" s="17"/>
      <c r="G85" s="17"/>
      <c r="H85" s="17"/>
      <c r="I85" s="17"/>
    </row>
    <row r="86" spans="1:9" ht="15.75" x14ac:dyDescent="0.25">
      <c r="A86" s="11"/>
      <c r="B86" s="11"/>
      <c r="C86" s="11"/>
      <c r="D86" s="11"/>
      <c r="E86" s="11"/>
      <c r="F86" s="11"/>
      <c r="G86" s="11"/>
      <c r="H86" s="11"/>
      <c r="I86" s="11"/>
    </row>
    <row r="87" spans="1:9" ht="18.75" customHeight="1" x14ac:dyDescent="0.25">
      <c r="A87" s="18" t="s">
        <v>43</v>
      </c>
      <c r="B87" s="18"/>
      <c r="C87" s="18"/>
      <c r="D87" s="18"/>
      <c r="E87" s="18"/>
      <c r="F87" s="18"/>
      <c r="G87" s="18"/>
      <c r="H87" s="18"/>
      <c r="I87" s="18"/>
    </row>
    <row r="88" spans="1:9" ht="15" customHeight="1" x14ac:dyDescent="0.25">
      <c r="A88" s="18"/>
      <c r="B88" s="18"/>
      <c r="C88" s="18"/>
      <c r="D88" s="18"/>
      <c r="E88" s="18"/>
      <c r="F88" s="18"/>
      <c r="G88" s="18"/>
      <c r="H88" s="18"/>
      <c r="I88" s="18"/>
    </row>
    <row r="89" spans="1:9" ht="15" customHeight="1" x14ac:dyDescent="0.25">
      <c r="A89" s="18"/>
      <c r="B89" s="18"/>
      <c r="C89" s="18"/>
      <c r="D89" s="18"/>
      <c r="E89" s="18"/>
      <c r="F89" s="18"/>
      <c r="G89" s="18"/>
      <c r="H89" s="18"/>
      <c r="I89" s="18"/>
    </row>
    <row r="90" spans="1:9" ht="15.75" x14ac:dyDescent="0.25">
      <c r="A90" s="11"/>
      <c r="B90" s="11"/>
      <c r="C90" s="11"/>
      <c r="D90" s="11"/>
      <c r="E90" s="11"/>
      <c r="F90" s="11"/>
      <c r="G90" s="11"/>
      <c r="H90" s="11"/>
      <c r="I90" s="11"/>
    </row>
    <row r="91" spans="1:9" ht="15.75" x14ac:dyDescent="0.25">
      <c r="A91" s="1" t="s">
        <v>32</v>
      </c>
      <c r="B91" s="11"/>
      <c r="C91" s="11"/>
      <c r="D91" s="13">
        <f>B29</f>
        <v>165.03399999999999</v>
      </c>
      <c r="E91" s="1" t="s">
        <v>39</v>
      </c>
      <c r="F91" s="11">
        <v>8</v>
      </c>
      <c r="G91" s="1" t="s">
        <v>41</v>
      </c>
      <c r="H91" s="15">
        <f>D91*F91</f>
        <v>1320.2719999999999</v>
      </c>
      <c r="I91" s="11" t="s">
        <v>34</v>
      </c>
    </row>
    <row r="92" spans="1:9" ht="15.75" x14ac:dyDescent="0.25">
      <c r="A92" s="11" t="s">
        <v>40</v>
      </c>
      <c r="B92" s="11"/>
      <c r="C92" s="11"/>
      <c r="D92" s="11"/>
      <c r="E92" s="11"/>
      <c r="F92" s="11"/>
      <c r="G92" s="11"/>
      <c r="H92" s="14" t="e">
        <f>#REF!</f>
        <v>#REF!</v>
      </c>
      <c r="I92" s="11" t="s">
        <v>34</v>
      </c>
    </row>
    <row r="93" spans="1:9" ht="15.75" x14ac:dyDescent="0.25">
      <c r="A93" s="11"/>
      <c r="B93" s="11"/>
      <c r="C93" s="11"/>
      <c r="D93" s="11"/>
      <c r="E93" s="11"/>
      <c r="F93" s="11"/>
      <c r="G93" s="11"/>
      <c r="H93" s="11"/>
      <c r="I93" s="11"/>
    </row>
    <row r="94" spans="1:9" ht="15.75" x14ac:dyDescent="0.25">
      <c r="A94" s="11"/>
      <c r="B94" s="11"/>
      <c r="C94" s="11" t="s">
        <v>33</v>
      </c>
      <c r="D94" s="11"/>
      <c r="E94" s="14"/>
      <c r="F94" s="11"/>
      <c r="G94" s="11"/>
      <c r="H94" s="14" t="e">
        <f>H91+H92</f>
        <v>#REF!</v>
      </c>
      <c r="I94" s="11" t="s">
        <v>34</v>
      </c>
    </row>
    <row r="95" spans="1:9" ht="15.75" x14ac:dyDescent="0.25">
      <c r="A95" s="11"/>
      <c r="B95" s="11"/>
      <c r="C95" s="11"/>
      <c r="D95" s="11"/>
      <c r="E95" s="11"/>
      <c r="F95" s="11"/>
      <c r="G95" s="11"/>
      <c r="H95" s="11"/>
      <c r="I95" s="11"/>
    </row>
    <row r="96" spans="1:9" ht="15.75" x14ac:dyDescent="0.25">
      <c r="A96" s="11" t="s">
        <v>35</v>
      </c>
      <c r="B96" s="11"/>
      <c r="C96" s="11"/>
      <c r="D96" s="11"/>
      <c r="E96" s="11"/>
      <c r="F96" s="11"/>
      <c r="G96" s="11"/>
      <c r="H96" s="11">
        <v>1300</v>
      </c>
      <c r="I96" s="11" t="s">
        <v>34</v>
      </c>
    </row>
    <row r="97" spans="1:9" ht="15.75" x14ac:dyDescent="0.25">
      <c r="A97" s="11" t="s">
        <v>36</v>
      </c>
      <c r="B97" s="11"/>
      <c r="C97" s="11"/>
      <c r="D97" s="11"/>
      <c r="E97" s="11"/>
      <c r="F97" s="11"/>
      <c r="G97" s="11"/>
      <c r="H97" s="15">
        <f>H84</f>
        <v>366.0266666666667</v>
      </c>
      <c r="I97" s="11" t="s">
        <v>34</v>
      </c>
    </row>
    <row r="98" spans="1:9" ht="15.75" x14ac:dyDescent="0.25">
      <c r="A98" s="11"/>
      <c r="B98" s="11"/>
      <c r="C98" s="11"/>
      <c r="D98" s="11"/>
      <c r="E98" s="11"/>
      <c r="F98" s="11"/>
      <c r="G98" s="11"/>
      <c r="H98" s="11"/>
      <c r="I98" s="11"/>
    </row>
    <row r="99" spans="1:9" ht="15.75" x14ac:dyDescent="0.25">
      <c r="A99" s="11"/>
      <c r="B99" s="11"/>
      <c r="C99" s="11" t="s">
        <v>37</v>
      </c>
      <c r="D99" s="11"/>
      <c r="E99" s="14">
        <f>H96+H97</f>
        <v>1666.0266666666666</v>
      </c>
      <c r="F99" s="11" t="s">
        <v>38</v>
      </c>
      <c r="G99" s="14" t="e">
        <f>H94</f>
        <v>#REF!</v>
      </c>
      <c r="H99" s="11" t="s">
        <v>34</v>
      </c>
      <c r="I99" s="11"/>
    </row>
    <row r="100" spans="1:9" ht="18.75" x14ac:dyDescent="0.3">
      <c r="A100" s="10"/>
      <c r="B100" s="10"/>
      <c r="C100" s="10"/>
      <c r="D100" s="10"/>
      <c r="E100" s="10"/>
      <c r="F100" s="10"/>
      <c r="G100" s="10"/>
      <c r="H100" s="10"/>
      <c r="I100" s="10"/>
    </row>
    <row r="101" spans="1:9" ht="18.75" x14ac:dyDescent="0.3">
      <c r="A101" s="10"/>
      <c r="B101" s="10"/>
      <c r="C101" s="10"/>
      <c r="D101" s="10"/>
      <c r="E101" s="10"/>
      <c r="F101" s="10"/>
      <c r="G101" s="10"/>
      <c r="H101" s="10"/>
      <c r="I101" s="10"/>
    </row>
    <row r="102" spans="1:9" ht="18.75" x14ac:dyDescent="0.3">
      <c r="A102" s="10"/>
      <c r="B102" s="10"/>
      <c r="C102" s="10"/>
      <c r="D102" s="10"/>
      <c r="E102" s="10"/>
      <c r="F102" s="10"/>
      <c r="G102" s="10"/>
      <c r="H102" s="10"/>
      <c r="I102" s="10"/>
    </row>
    <row r="103" spans="1:9" ht="18.75" x14ac:dyDescent="0.3">
      <c r="A103" s="10"/>
      <c r="B103" s="10"/>
      <c r="C103" s="10"/>
      <c r="D103" s="10"/>
      <c r="E103" s="10"/>
      <c r="F103" s="10"/>
      <c r="G103" s="10"/>
      <c r="H103" s="10"/>
      <c r="I103" s="10"/>
    </row>
    <row r="104" spans="1:9" ht="18.75" x14ac:dyDescent="0.3">
      <c r="A104" s="10"/>
      <c r="B104" s="10"/>
      <c r="C104" s="10"/>
      <c r="D104" s="10"/>
      <c r="E104" s="10"/>
      <c r="F104" s="10"/>
      <c r="G104" s="10"/>
      <c r="H104" s="10"/>
      <c r="I104" s="10"/>
    </row>
    <row r="105" spans="1:9" ht="18.75" x14ac:dyDescent="0.3">
      <c r="A105" s="10"/>
      <c r="B105" s="10"/>
      <c r="C105" s="10"/>
      <c r="D105" s="10"/>
      <c r="E105" s="10"/>
      <c r="F105" s="10"/>
      <c r="G105" s="10"/>
      <c r="H105" s="10"/>
      <c r="I105" s="10"/>
    </row>
    <row r="106" spans="1:9" ht="18.75" x14ac:dyDescent="0.3">
      <c r="A106" s="10"/>
      <c r="B106" s="10"/>
      <c r="C106" s="10"/>
      <c r="D106" s="10"/>
      <c r="E106" s="10"/>
      <c r="F106" s="10"/>
      <c r="G106" s="10"/>
      <c r="H106" s="10"/>
      <c r="I106" s="10"/>
    </row>
    <row r="107" spans="1:9" ht="18.75" x14ac:dyDescent="0.3">
      <c r="A107" s="10"/>
      <c r="B107" s="10"/>
      <c r="C107" s="10"/>
      <c r="D107" s="10"/>
      <c r="E107" s="10"/>
      <c r="F107" s="10"/>
      <c r="G107" s="10"/>
      <c r="H107" s="10"/>
      <c r="I107" s="10"/>
    </row>
    <row r="108" spans="1:9" ht="18.75" x14ac:dyDescent="0.3">
      <c r="A108" s="10"/>
      <c r="B108" s="10"/>
      <c r="C108" s="10"/>
      <c r="D108" s="10"/>
      <c r="E108" s="10"/>
      <c r="F108" s="10"/>
      <c r="G108" s="10"/>
      <c r="H108" s="10"/>
      <c r="I108" s="10"/>
    </row>
    <row r="109" spans="1:9" ht="18.75" x14ac:dyDescent="0.3">
      <c r="A109" s="10"/>
      <c r="B109" s="10"/>
      <c r="C109" s="10"/>
      <c r="D109" s="10"/>
      <c r="E109" s="10"/>
      <c r="F109" s="10"/>
      <c r="G109" s="10"/>
      <c r="H109" s="10"/>
      <c r="I109" s="10"/>
    </row>
    <row r="110" spans="1:9" ht="18.75" x14ac:dyDescent="0.3">
      <c r="A110" s="10"/>
      <c r="B110" s="10"/>
      <c r="C110" s="10"/>
      <c r="D110" s="10"/>
      <c r="E110" s="10"/>
      <c r="F110" s="10"/>
      <c r="G110" s="10"/>
      <c r="H110" s="10"/>
      <c r="I110" s="10"/>
    </row>
    <row r="111" spans="1:9" ht="18.75" x14ac:dyDescent="0.3">
      <c r="A111" s="10"/>
      <c r="B111" s="10"/>
      <c r="C111" s="10"/>
      <c r="D111" s="10"/>
      <c r="E111" s="10"/>
      <c r="F111" s="10"/>
      <c r="G111" s="10"/>
      <c r="H111" s="10"/>
      <c r="I111" s="10"/>
    </row>
    <row r="112" spans="1:9" ht="18.75" x14ac:dyDescent="0.3">
      <c r="A112" s="10"/>
      <c r="B112" s="10"/>
      <c r="C112" s="10"/>
      <c r="D112" s="10"/>
      <c r="E112" s="10"/>
      <c r="F112" s="10"/>
      <c r="G112" s="10"/>
      <c r="H112" s="10"/>
      <c r="I112" s="10"/>
    </row>
    <row r="113" spans="1:9" ht="18.75" x14ac:dyDescent="0.3">
      <c r="A113" s="10"/>
      <c r="B113" s="10"/>
      <c r="C113" s="10"/>
      <c r="D113" s="10"/>
      <c r="E113" s="10"/>
      <c r="F113" s="10"/>
      <c r="G113" s="10"/>
      <c r="H113" s="10"/>
      <c r="I113" s="10"/>
    </row>
    <row r="114" spans="1:9" ht="18.75" x14ac:dyDescent="0.3">
      <c r="A114" s="10"/>
      <c r="B114" s="10"/>
      <c r="C114" s="10"/>
      <c r="D114" s="10"/>
      <c r="E114" s="10"/>
      <c r="F114" s="10"/>
      <c r="G114" s="10"/>
      <c r="H114" s="10"/>
      <c r="I114" s="10"/>
    </row>
    <row r="115" spans="1:9" ht="18.75" x14ac:dyDescent="0.3">
      <c r="A115" s="10"/>
      <c r="B115" s="10"/>
      <c r="C115" s="10"/>
      <c r="D115" s="10"/>
      <c r="E115" s="10"/>
      <c r="F115" s="10"/>
      <c r="G115" s="10"/>
      <c r="H115" s="10"/>
      <c r="I115" s="10"/>
    </row>
    <row r="116" spans="1:9" ht="18.75" x14ac:dyDescent="0.3">
      <c r="A116" s="10"/>
      <c r="B116" s="10"/>
      <c r="C116" s="10"/>
      <c r="D116" s="10"/>
      <c r="E116" s="10"/>
      <c r="F116" s="10"/>
      <c r="G116" s="10"/>
      <c r="H116" s="10"/>
      <c r="I116" s="10"/>
    </row>
    <row r="117" spans="1:9" ht="18.75" x14ac:dyDescent="0.3">
      <c r="A117" s="10"/>
      <c r="B117" s="10"/>
      <c r="C117" s="10"/>
      <c r="D117" s="10"/>
      <c r="E117" s="10"/>
      <c r="F117" s="10"/>
      <c r="G117" s="10"/>
      <c r="H117" s="10"/>
      <c r="I117" s="10"/>
    </row>
    <row r="118" spans="1:9" ht="18.75" x14ac:dyDescent="0.3">
      <c r="A118" s="10"/>
      <c r="B118" s="10"/>
      <c r="C118" s="10"/>
      <c r="D118" s="10"/>
      <c r="E118" s="10"/>
      <c r="F118" s="10"/>
      <c r="G118" s="10"/>
      <c r="H118" s="10"/>
      <c r="I118" s="10"/>
    </row>
    <row r="119" spans="1:9" ht="18.75" x14ac:dyDescent="0.3">
      <c r="A119" s="10"/>
      <c r="B119" s="10"/>
      <c r="C119" s="10"/>
      <c r="D119" s="10"/>
      <c r="E119" s="10"/>
      <c r="F119" s="10"/>
      <c r="G119" s="10"/>
      <c r="H119" s="10"/>
      <c r="I119" s="10"/>
    </row>
    <row r="120" spans="1:9" ht="18.75" x14ac:dyDescent="0.3">
      <c r="A120" s="10"/>
      <c r="B120" s="10"/>
      <c r="C120" s="10"/>
      <c r="D120" s="10"/>
      <c r="E120" s="10"/>
      <c r="F120" s="10"/>
      <c r="G120" s="10"/>
      <c r="H120" s="10"/>
      <c r="I120" s="10"/>
    </row>
    <row r="121" spans="1:9" ht="18.75" x14ac:dyDescent="0.3">
      <c r="A121" s="10"/>
      <c r="B121" s="10"/>
      <c r="C121" s="10"/>
      <c r="D121" s="10"/>
      <c r="E121" s="10"/>
      <c r="F121" s="10"/>
      <c r="G121" s="10"/>
      <c r="H121" s="10"/>
      <c r="I121" s="10"/>
    </row>
    <row r="122" spans="1:9" ht="18.75" x14ac:dyDescent="0.3">
      <c r="A122" s="10"/>
      <c r="B122" s="10"/>
      <c r="C122" s="10"/>
      <c r="D122" s="10"/>
      <c r="E122" s="10"/>
      <c r="F122" s="10"/>
      <c r="G122" s="10"/>
      <c r="H122" s="10"/>
      <c r="I122" s="10"/>
    </row>
    <row r="123" spans="1:9" ht="18.75" x14ac:dyDescent="0.3">
      <c r="A123" s="10"/>
      <c r="B123" s="10"/>
      <c r="C123" s="10"/>
      <c r="D123" s="10"/>
      <c r="E123" s="10"/>
      <c r="F123" s="10"/>
      <c r="G123" s="10"/>
      <c r="H123" s="10"/>
      <c r="I123" s="10"/>
    </row>
    <row r="124" spans="1:9" ht="18.75" x14ac:dyDescent="0.3">
      <c r="A124" s="10"/>
      <c r="B124" s="10"/>
      <c r="C124" s="10"/>
      <c r="D124" s="10"/>
      <c r="E124" s="10"/>
      <c r="F124" s="10"/>
      <c r="G124" s="10"/>
      <c r="H124" s="10"/>
      <c r="I124" s="10"/>
    </row>
    <row r="125" spans="1:9" ht="18.75" x14ac:dyDescent="0.3">
      <c r="A125" s="10"/>
      <c r="B125" s="10"/>
      <c r="C125" s="10"/>
      <c r="D125" s="10"/>
      <c r="E125" s="10"/>
      <c r="F125" s="10"/>
      <c r="G125" s="10"/>
      <c r="H125" s="10"/>
      <c r="I125" s="10"/>
    </row>
    <row r="126" spans="1:9" ht="18.75" x14ac:dyDescent="0.3">
      <c r="A126" s="10"/>
      <c r="B126" s="10"/>
      <c r="C126" s="10"/>
      <c r="D126" s="10"/>
      <c r="E126" s="10"/>
      <c r="F126" s="10"/>
      <c r="G126" s="10"/>
      <c r="H126" s="10"/>
      <c r="I126" s="10"/>
    </row>
    <row r="127" spans="1:9" ht="18.75" x14ac:dyDescent="0.3">
      <c r="A127" s="10"/>
      <c r="B127" s="10"/>
      <c r="C127" s="10"/>
      <c r="D127" s="10"/>
      <c r="E127" s="10"/>
      <c r="F127" s="10"/>
      <c r="G127" s="10"/>
      <c r="H127" s="10"/>
      <c r="I127" s="10"/>
    </row>
    <row r="128" spans="1:9" ht="18.75" x14ac:dyDescent="0.3">
      <c r="A128" s="10"/>
      <c r="B128" s="10"/>
      <c r="C128" s="10"/>
      <c r="D128" s="10"/>
      <c r="E128" s="10"/>
      <c r="F128" s="10"/>
      <c r="G128" s="10"/>
      <c r="H128" s="10"/>
      <c r="I128" s="10"/>
    </row>
    <row r="129" spans="1:9" ht="18.75" x14ac:dyDescent="0.3">
      <c r="A129" s="10"/>
      <c r="B129" s="10"/>
      <c r="C129" s="10"/>
      <c r="D129" s="10"/>
      <c r="E129" s="10"/>
      <c r="F129" s="10"/>
      <c r="G129" s="10"/>
      <c r="H129" s="10"/>
      <c r="I129" s="10"/>
    </row>
    <row r="130" spans="1:9" ht="18.75" x14ac:dyDescent="0.3">
      <c r="A130" s="10"/>
      <c r="B130" s="10"/>
      <c r="C130" s="10"/>
      <c r="D130" s="10"/>
      <c r="E130" s="10"/>
      <c r="F130" s="10"/>
      <c r="G130" s="10"/>
      <c r="H130" s="10"/>
      <c r="I130" s="10"/>
    </row>
    <row r="131" spans="1:9" ht="18.75" x14ac:dyDescent="0.3">
      <c r="A131" s="10"/>
      <c r="B131" s="10"/>
      <c r="C131" s="10"/>
      <c r="D131" s="10"/>
      <c r="E131" s="10"/>
      <c r="F131" s="10"/>
      <c r="G131" s="10"/>
      <c r="H131" s="10"/>
      <c r="I131" s="10"/>
    </row>
    <row r="132" spans="1:9" ht="18.75" x14ac:dyDescent="0.3">
      <c r="A132" s="10"/>
      <c r="B132" s="10"/>
      <c r="C132" s="10"/>
      <c r="D132" s="10"/>
      <c r="E132" s="10"/>
      <c r="F132" s="10"/>
      <c r="G132" s="10"/>
      <c r="H132" s="10"/>
      <c r="I132" s="10"/>
    </row>
    <row r="133" spans="1:9" ht="18.75" x14ac:dyDescent="0.3">
      <c r="A133" s="10"/>
      <c r="B133" s="10"/>
      <c r="C133" s="10"/>
      <c r="D133" s="10"/>
      <c r="E133" s="10"/>
      <c r="F133" s="10"/>
      <c r="G133" s="10"/>
      <c r="H133" s="10"/>
      <c r="I133" s="10"/>
    </row>
    <row r="134" spans="1:9" ht="18.75" x14ac:dyDescent="0.3">
      <c r="A134" s="10"/>
      <c r="B134" s="10"/>
      <c r="C134" s="10"/>
      <c r="D134" s="10"/>
      <c r="E134" s="10"/>
      <c r="F134" s="10"/>
      <c r="G134" s="10"/>
      <c r="H134" s="10"/>
      <c r="I134" s="10"/>
    </row>
    <row r="135" spans="1:9" ht="18.75" x14ac:dyDescent="0.3">
      <c r="A135" s="10"/>
      <c r="B135" s="10"/>
      <c r="C135" s="10"/>
      <c r="D135" s="10"/>
      <c r="E135" s="10"/>
      <c r="F135" s="10"/>
      <c r="G135" s="10"/>
      <c r="H135" s="10"/>
      <c r="I135" s="10"/>
    </row>
    <row r="136" spans="1:9" ht="18.75" x14ac:dyDescent="0.3">
      <c r="A136" s="10"/>
      <c r="B136" s="10"/>
      <c r="C136" s="10"/>
      <c r="D136" s="10"/>
      <c r="E136" s="10"/>
      <c r="F136" s="10"/>
      <c r="G136" s="10"/>
      <c r="H136" s="10"/>
      <c r="I136" s="10"/>
    </row>
    <row r="137" spans="1:9" ht="18.75" x14ac:dyDescent="0.3">
      <c r="A137" s="10"/>
      <c r="B137" s="10"/>
      <c r="C137" s="10"/>
      <c r="D137" s="10"/>
      <c r="E137" s="10"/>
      <c r="F137" s="10"/>
      <c r="G137" s="10"/>
      <c r="H137" s="10"/>
      <c r="I137" s="10"/>
    </row>
    <row r="138" spans="1:9" ht="18.75" x14ac:dyDescent="0.3">
      <c r="A138" s="10"/>
      <c r="B138" s="10"/>
      <c r="C138" s="10"/>
      <c r="D138" s="10"/>
      <c r="E138" s="10"/>
      <c r="F138" s="10"/>
      <c r="G138" s="10"/>
      <c r="H138" s="10"/>
      <c r="I138" s="10"/>
    </row>
    <row r="139" spans="1:9" ht="18.75" x14ac:dyDescent="0.3">
      <c r="A139" s="10"/>
      <c r="B139" s="10"/>
      <c r="C139" s="10"/>
      <c r="D139" s="10"/>
      <c r="E139" s="10"/>
      <c r="F139" s="10"/>
      <c r="G139" s="10"/>
      <c r="H139" s="10"/>
      <c r="I139" s="10"/>
    </row>
    <row r="140" spans="1:9" ht="18.75" x14ac:dyDescent="0.3">
      <c r="A140" s="10"/>
      <c r="B140" s="10"/>
      <c r="C140" s="10"/>
      <c r="D140" s="10"/>
      <c r="E140" s="10"/>
      <c r="F140" s="10"/>
      <c r="G140" s="10"/>
      <c r="H140" s="10"/>
      <c r="I140" s="10"/>
    </row>
  </sheetData>
  <mergeCells count="5">
    <mergeCell ref="A87:I89"/>
    <mergeCell ref="A32:H32"/>
    <mergeCell ref="A43:H43"/>
    <mergeCell ref="A63:H63"/>
    <mergeCell ref="A52:H52"/>
  </mergeCells>
  <pageMargins left="0.7" right="0.7" top="0.75" bottom="0.75" header="0.3" footer="0.3"/>
  <pageSetup paperSize="5" scale="64" fitToWidth="0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2023-05-02T15:00:05Z</dcterms:modified>
</cp:coreProperties>
</file>