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Schools Private\Brighthouse Learning Academy\Documents\Engineering\Plumbing\"/>
    </mc:Choice>
  </mc:AlternateContent>
  <xr:revisionPtr revIDLastSave="0" documentId="13_ncr:1_{33699876-47EB-40CF-B524-08E13945B344}" xr6:coauthVersionLast="47" xr6:coauthVersionMax="47" xr10:uidLastSave="{00000000-0000-0000-0000-000000000000}"/>
  <bookViews>
    <workbookView xWindow="135" yWindow="240" windowWidth="23370" windowHeight="145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J60" i="1"/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1" i="1"/>
  <c r="J52" i="1"/>
  <c r="J53" i="1"/>
  <c r="J54" i="1"/>
  <c r="J55" i="1"/>
  <c r="J56" i="1"/>
  <c r="J57" i="1"/>
  <c r="J58" i="1"/>
  <c r="J59" i="1"/>
  <c r="J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10" i="1"/>
  <c r="I60" i="1" l="1"/>
  <c r="G60" i="1"/>
</calcChain>
</file>

<file path=xl/sharedStrings.xml><?xml version="1.0" encoding="utf-8"?>
<sst xmlns="http://schemas.openxmlformats.org/spreadsheetml/2006/main" count="136" uniqueCount="104">
  <si>
    <t>Sewage Loading Criteria</t>
  </si>
  <si>
    <t>{See Note (a) }</t>
  </si>
  <si>
    <t>{A}</t>
  </si>
  <si>
    <t>{B}</t>
  </si>
  <si>
    <t>{D}</t>
  </si>
  <si>
    <t>{E=AxD}</t>
  </si>
  <si>
    <t>Place</t>
  </si>
  <si>
    <t>Loading Note</t>
  </si>
  <si>
    <t>Design Basis</t>
  </si>
  <si>
    <t>Number of Units</t>
  </si>
  <si>
    <t>Daily Avg. Flow in gpd</t>
  </si>
  <si>
    <t>Hydraulic Requirements in gpd</t>
  </si>
  <si>
    <t>Daily Average BOD in #/day</t>
  </si>
  <si>
    <t>BOD Loading in #/day</t>
  </si>
  <si>
    <t>APPENDIX B</t>
  </si>
  <si>
    <t>Apartments</t>
  </si>
  <si>
    <t>Assembly</t>
  </si>
  <si>
    <t>Churches</t>
  </si>
  <si>
    <t>Banquet Rooms</t>
  </si>
  <si>
    <t>{F=AxDx598}</t>
  </si>
  <si>
    <t>Bowling Alleys (no food)</t>
  </si>
  <si>
    <t>Churches ( permitted kitchen)</t>
  </si>
  <si>
    <t>Country Clubs</t>
  </si>
  <si>
    <t>Dance Halls</t>
  </si>
  <si>
    <t>Drive-In Theaters</t>
  </si>
  <si>
    <t>Factories (no showers)</t>
  </si>
  <si>
    <t>Factories (with showers)</t>
  </si>
  <si>
    <t>Food Service Operations</t>
  </si>
  <si>
    <t>Ordinary Restaurant-not 24 hr</t>
  </si>
  <si>
    <t>24 hour Restaurant</t>
  </si>
  <si>
    <t>Restaurant Along Freeway</t>
  </si>
  <si>
    <t>Curb Service (drive-in)</t>
  </si>
  <si>
    <t>Bar, Cocktail Lounges, Taverns (no/little food)</t>
  </si>
  <si>
    <t>Bar with regular food service</t>
  </si>
  <si>
    <t>Video Poker Machine</t>
  </si>
  <si>
    <t>Fast Food Restaurants</t>
  </si>
  <si>
    <t>Hotel/Motel Food Service</t>
  </si>
  <si>
    <t>Homes/Mobile Homes in Subdivisions</t>
  </si>
  <si>
    <t>(For each additional bedroom add 100 g.p.d.)</t>
  </si>
  <si>
    <t>Hospitals (no resident personnel)</t>
  </si>
  <si>
    <t>Institutions (residents)</t>
  </si>
  <si>
    <t>Municipalities</t>
  </si>
  <si>
    <t>Mobile Home Parks up to 5 trailer spaces</t>
  </si>
  <si>
    <t xml:space="preserve">     6 trailer spaces or more</t>
  </si>
  <si>
    <t>Motels</t>
  </si>
  <si>
    <t>Nursing and Rest Homes</t>
  </si>
  <si>
    <t>Office Buildings</t>
  </si>
  <si>
    <t>Recreational Vehicle Dumping Stations</t>
  </si>
  <si>
    <t>Parks and Camps</t>
  </si>
  <si>
    <t>Retail Store</t>
  </si>
  <si>
    <t>Schools - Elementary</t>
  </si>
  <si>
    <t xml:space="preserve">               High and Junior High</t>
  </si>
  <si>
    <t>Retail Fuel Stations   (Located on major highways, interstates, etc. primary function to provide fuel &amp; service motor vehicles.)</t>
  </si>
  <si>
    <t>Shopping Centers (no food service or laundries)</t>
  </si>
  <si>
    <t>Swimming Pool (including employees)</t>
  </si>
  <si>
    <t>Showers</t>
  </si>
  <si>
    <t>Vacation Cottages</t>
  </si>
  <si>
    <t>Youth &amp; Recreation Camps</t>
  </si>
  <si>
    <t>Washing Machines</t>
  </si>
  <si>
    <t>one bedroom</t>
  </si>
  <si>
    <t>two bedrooms</t>
  </si>
  <si>
    <t>three bedrooms</t>
  </si>
  <si>
    <t>(b)</t>
  </si>
  <si>
    <t>per seat</t>
  </si>
  <si>
    <t>per lane</t>
  </si>
  <si>
    <t>per sanctuary seat</t>
  </si>
  <si>
    <t>(c)</t>
  </si>
  <si>
    <t>per member</t>
  </si>
  <si>
    <t>per person</t>
  </si>
  <si>
    <t>per car space</t>
  </si>
  <si>
    <t>per employee</t>
  </si>
  <si>
    <t>per machine</t>
  </si>
  <si>
    <t>per room</t>
  </si>
  <si>
    <t>per dwelling</t>
  </si>
  <si>
    <t>per bed</t>
  </si>
  <si>
    <t>per mobile home space</t>
  </si>
  <si>
    <t>per unit</t>
  </si>
  <si>
    <t>per patient</t>
  </si>
  <si>
    <t>per resident employee</t>
  </si>
  <si>
    <t>Consult OPH</t>
  </si>
  <si>
    <t>per trailer or tent space</t>
  </si>
  <si>
    <t>per pupil</t>
  </si>
  <si>
    <t>(d)</t>
  </si>
  <si>
    <t>per ind. vehicle fueling point (up to the first four)</t>
  </si>
  <si>
    <t>for each additional ind. Vehicle fueling point</t>
  </si>
  <si>
    <t>per sf. of floor space</t>
  </si>
  <si>
    <t>per swimmer</t>
  </si>
  <si>
    <t>per shower</t>
  </si>
  <si>
    <t>TOTALS</t>
  </si>
  <si>
    <t xml:space="preserve">  </t>
  </si>
  <si>
    <t>Note (a)  If loading criteria other than presented here are used, they should be justified.</t>
  </si>
  <si>
    <t>Note (b)  Food Service waste not included.</t>
  </si>
  <si>
    <t>Note (c)  Food Service waste included but without garbage grinders.</t>
  </si>
  <si>
    <t>Note (d)  Vehicle fueling points are an arrangement of gasoline or diesel fuel pumps to serve auto or other vehicles.</t>
  </si>
  <si>
    <t xml:space="preserve">               For the purposes of these guidelines, a vehicle fueling point is one that serves a vehicle at one time</t>
  </si>
  <si>
    <t xml:space="preserve">               Food service waste not included.</t>
  </si>
  <si>
    <t>NOTE:  Design calculations for sewage treatment facilities must be made based on both hydraulic loading(s) and</t>
  </si>
  <si>
    <t xml:space="preserve">            organic loading(s).  Final design of facility to be used upon the larger capacity (size) required by these calc.</t>
  </si>
  <si>
    <t>Note:   Input data only in Column (A), "Number of Units"</t>
  </si>
  <si>
    <t>{C=AxB}</t>
  </si>
  <si>
    <t>Hydraulic Requirement based on {E} in gpd</t>
  </si>
  <si>
    <t xml:space="preserve">Individual Homes/Mobile </t>
  </si>
  <si>
    <t xml:space="preserve">Homes (where individual </t>
  </si>
  <si>
    <t>sewage technology is utilized.)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</si>
</sst>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vertical="top" wrapText="1"/>
    </xf>
    <xf numFmtId="3" fontId="8" fillId="3" borderId="0" xfId="0" applyNumberFormat="1" applyFont="1" applyFill="1" applyAlignment="1">
      <alignment horizontal="center" vertical="top" wrapText="1"/>
    </xf>
    <xf numFmtId="0" fontId="4" fillId="3" borderId="0" xfId="0" applyFont="1" applyFill="1" applyAlignment="1">
      <alignment horizontal="right" vertical="top" wrapText="1"/>
    </xf>
    <xf numFmtId="1" fontId="8" fillId="3" borderId="0" xfId="0" applyNumberFormat="1" applyFont="1" applyFill="1" applyAlignment="1">
      <alignment horizontal="center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right" vertical="top" wrapText="1"/>
    </xf>
    <xf numFmtId="0" fontId="4" fillId="2" borderId="7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textRotation="90" wrapText="1"/>
    </xf>
    <xf numFmtId="0" fontId="9" fillId="5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3" borderId="0" xfId="0" applyFont="1" applyFill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4" fillId="2" borderId="14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wrapText="1"/>
    </xf>
    <xf numFmtId="1" fontId="10" fillId="4" borderId="2" xfId="0" applyNumberFormat="1" applyFont="1" applyFill="1" applyBorder="1" applyAlignment="1">
      <alignment horizontal="center"/>
    </xf>
    <xf numFmtId="1" fontId="10" fillId="4" borderId="3" xfId="0" applyNumberFormat="1" applyFont="1" applyFill="1" applyBorder="1" applyAlignment="1">
      <alignment horizontal="center"/>
    </xf>
    <xf numFmtId="1" fontId="10" fillId="4" borderId="4" xfId="0" applyNumberFormat="1" applyFont="1" applyFill="1" applyBorder="1" applyAlignment="1">
      <alignment horizontal="center"/>
    </xf>
    <xf numFmtId="1" fontId="10" fillId="4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5</xdr:row>
      <xdr:rowOff>219075</xdr:rowOff>
    </xdr:from>
    <xdr:to>
      <xdr:col>4</xdr:col>
      <xdr:colOff>476250</xdr:colOff>
      <xdr:row>7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3314700" y="876300"/>
          <a:ext cx="85725" cy="20955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70"/>
  <sheetViews>
    <sheetView tabSelected="1" topLeftCell="A38" workbookViewId="0">
      <selection activeCell="J46" sqref="J46"/>
    </sheetView>
  </sheetViews>
  <sheetFormatPr defaultRowHeight="15" x14ac:dyDescent="0.25"/>
  <cols>
    <col min="1" max="1" width="5" customWidth="1"/>
    <col min="2" max="2" width="29.140625" customWidth="1"/>
    <col min="3" max="3" width="5.5703125" customWidth="1"/>
    <col min="4" max="4" width="14.85546875" customWidth="1"/>
    <col min="5" max="5" width="9.140625" style="30"/>
    <col min="6" max="6" width="12.5703125" customWidth="1"/>
    <col min="7" max="7" width="14.85546875" customWidth="1"/>
    <col min="8" max="8" width="12.28515625" customWidth="1"/>
    <col min="10" max="10" width="18.7109375" customWidth="1"/>
  </cols>
  <sheetData>
    <row r="1" spans="2:10" ht="9.75" customHeight="1" x14ac:dyDescent="0.25"/>
    <row r="2" spans="2:10" ht="9.75" customHeight="1" x14ac:dyDescent="0.25"/>
    <row r="3" spans="2:10" ht="20.25" x14ac:dyDescent="0.3">
      <c r="B3" s="57" t="s">
        <v>14</v>
      </c>
      <c r="C3" s="57"/>
      <c r="D3" s="57"/>
      <c r="E3" s="57"/>
      <c r="F3" s="57"/>
      <c r="G3" s="57"/>
      <c r="H3" s="57"/>
      <c r="I3" s="57"/>
      <c r="J3" s="57"/>
    </row>
    <row r="4" spans="2:10" ht="15.75" x14ac:dyDescent="0.25">
      <c r="B4" s="58" t="s">
        <v>0</v>
      </c>
      <c r="C4" s="58"/>
      <c r="D4" s="58"/>
      <c r="E4" s="58"/>
      <c r="F4" s="58"/>
      <c r="G4" s="58"/>
      <c r="H4" s="58"/>
      <c r="I4" s="58"/>
      <c r="J4" s="58"/>
    </row>
    <row r="5" spans="2:10" ht="15.75" x14ac:dyDescent="0.25">
      <c r="B5" s="58" t="s">
        <v>1</v>
      </c>
      <c r="C5" s="58"/>
      <c r="D5" s="58"/>
      <c r="E5" s="58"/>
      <c r="F5" s="58"/>
      <c r="G5" s="58"/>
      <c r="H5" s="58"/>
      <c r="I5" s="58"/>
      <c r="J5" s="58"/>
    </row>
    <row r="6" spans="2:10" ht="18.75" x14ac:dyDescent="0.3">
      <c r="B6" s="1" t="s">
        <v>98</v>
      </c>
      <c r="C6" s="1"/>
      <c r="D6" s="1"/>
      <c r="E6" s="31"/>
    </row>
    <row r="8" spans="2:10" ht="15.75" x14ac:dyDescent="0.25">
      <c r="E8" s="2" t="s">
        <v>2</v>
      </c>
      <c r="F8" s="2" t="s">
        <v>3</v>
      </c>
      <c r="G8" s="2" t="s">
        <v>99</v>
      </c>
      <c r="H8" s="2" t="s">
        <v>4</v>
      </c>
      <c r="I8" s="2" t="s">
        <v>5</v>
      </c>
      <c r="J8" s="2" t="s">
        <v>19</v>
      </c>
    </row>
    <row r="9" spans="2:10" ht="65.25" customHeight="1" x14ac:dyDescent="0.25">
      <c r="B9" s="24" t="s">
        <v>6</v>
      </c>
      <c r="C9" s="25" t="s">
        <v>7</v>
      </c>
      <c r="D9" s="26" t="s">
        <v>8</v>
      </c>
      <c r="E9" s="26" t="s">
        <v>9</v>
      </c>
      <c r="F9" s="26" t="s">
        <v>10</v>
      </c>
      <c r="G9" s="26" t="s">
        <v>11</v>
      </c>
      <c r="H9" s="26" t="s">
        <v>12</v>
      </c>
      <c r="I9" s="26" t="s">
        <v>13</v>
      </c>
      <c r="J9" s="26" t="s">
        <v>100</v>
      </c>
    </row>
    <row r="10" spans="2:10" ht="18.75" customHeight="1" x14ac:dyDescent="0.25">
      <c r="B10" s="3" t="s">
        <v>15</v>
      </c>
      <c r="C10" s="17"/>
      <c r="D10" s="28" t="s">
        <v>59</v>
      </c>
      <c r="E10" s="32"/>
      <c r="F10" s="45">
        <v>250</v>
      </c>
      <c r="G10" s="41">
        <f>E10*F10</f>
        <v>0</v>
      </c>
      <c r="H10" s="51">
        <v>0.42499999999999999</v>
      </c>
      <c r="I10" s="53">
        <f>E10*H10</f>
        <v>0</v>
      </c>
      <c r="J10" s="53">
        <f>E10*H10*598</f>
        <v>0</v>
      </c>
    </row>
    <row r="11" spans="2:10" ht="15" customHeight="1" x14ac:dyDescent="0.25">
      <c r="B11" s="4"/>
      <c r="C11" s="18"/>
      <c r="D11" s="29" t="s">
        <v>60</v>
      </c>
      <c r="E11" s="33"/>
      <c r="F11" s="46">
        <v>300</v>
      </c>
      <c r="G11" s="42">
        <f t="shared" ref="G11:G59" si="0">E11*F11</f>
        <v>0</v>
      </c>
      <c r="H11" s="52">
        <v>0.52</v>
      </c>
      <c r="I11" s="54">
        <f t="shared" ref="I11:I59" si="1">E11*H11</f>
        <v>0</v>
      </c>
      <c r="J11" s="54">
        <f t="shared" ref="J11:J59" si="2">E11*H11*598</f>
        <v>0</v>
      </c>
    </row>
    <row r="12" spans="2:10" ht="20.25" customHeight="1" x14ac:dyDescent="0.25">
      <c r="B12" s="5"/>
      <c r="C12" s="19"/>
      <c r="D12" s="27" t="s">
        <v>61</v>
      </c>
      <c r="E12" s="34"/>
      <c r="F12" s="47">
        <v>400</v>
      </c>
      <c r="G12" s="43">
        <f t="shared" si="0"/>
        <v>0</v>
      </c>
      <c r="H12" s="48">
        <v>0.68</v>
      </c>
      <c r="I12" s="55">
        <f t="shared" si="1"/>
        <v>0</v>
      </c>
      <c r="J12" s="55">
        <f t="shared" si="2"/>
        <v>0</v>
      </c>
    </row>
    <row r="13" spans="2:10" x14ac:dyDescent="0.25">
      <c r="B13" s="6" t="s">
        <v>16</v>
      </c>
      <c r="C13" s="20" t="s">
        <v>62</v>
      </c>
      <c r="D13" s="27" t="s">
        <v>63</v>
      </c>
      <c r="E13" s="35"/>
      <c r="F13" s="48">
        <v>2</v>
      </c>
      <c r="G13" s="43">
        <f t="shared" si="0"/>
        <v>0</v>
      </c>
      <c r="H13" s="48">
        <v>3.3999999999999998E-3</v>
      </c>
      <c r="I13" s="55">
        <f t="shared" si="1"/>
        <v>0</v>
      </c>
      <c r="J13" s="55">
        <f t="shared" si="2"/>
        <v>0</v>
      </c>
    </row>
    <row r="14" spans="2:10" x14ac:dyDescent="0.25">
      <c r="B14" s="6" t="s">
        <v>20</v>
      </c>
      <c r="C14" s="20" t="s">
        <v>62</v>
      </c>
      <c r="D14" s="7" t="s">
        <v>64</v>
      </c>
      <c r="E14" s="36"/>
      <c r="F14" s="49">
        <v>75</v>
      </c>
      <c r="G14" s="44">
        <f t="shared" si="0"/>
        <v>0</v>
      </c>
      <c r="H14" s="49">
        <v>0.13</v>
      </c>
      <c r="I14" s="56">
        <f t="shared" si="1"/>
        <v>0</v>
      </c>
      <c r="J14" s="56">
        <f t="shared" si="2"/>
        <v>0</v>
      </c>
    </row>
    <row r="15" spans="2:10" ht="22.5" x14ac:dyDescent="0.25">
      <c r="B15" s="6" t="s">
        <v>17</v>
      </c>
      <c r="C15" s="20" t="s">
        <v>62</v>
      </c>
      <c r="D15" s="7" t="s">
        <v>65</v>
      </c>
      <c r="E15" s="36"/>
      <c r="F15" s="49">
        <v>5</v>
      </c>
      <c r="G15" s="44">
        <f t="shared" si="0"/>
        <v>0</v>
      </c>
      <c r="H15" s="49">
        <v>8.8000000000000005E-3</v>
      </c>
      <c r="I15" s="56">
        <f t="shared" si="1"/>
        <v>0</v>
      </c>
      <c r="J15" s="56">
        <f t="shared" si="2"/>
        <v>0</v>
      </c>
    </row>
    <row r="16" spans="2:10" ht="22.5" x14ac:dyDescent="0.25">
      <c r="B16" s="6" t="s">
        <v>21</v>
      </c>
      <c r="C16" s="20" t="s">
        <v>66</v>
      </c>
      <c r="D16" s="7" t="s">
        <v>65</v>
      </c>
      <c r="E16" s="36"/>
      <c r="F16" s="49">
        <v>10</v>
      </c>
      <c r="G16" s="44">
        <f t="shared" si="0"/>
        <v>0</v>
      </c>
      <c r="H16" s="49">
        <v>1.7000000000000001E-2</v>
      </c>
      <c r="I16" s="56">
        <f t="shared" si="1"/>
        <v>0</v>
      </c>
      <c r="J16" s="56">
        <f t="shared" si="2"/>
        <v>0</v>
      </c>
    </row>
    <row r="17" spans="2:10" x14ac:dyDescent="0.25">
      <c r="B17" s="6" t="s">
        <v>22</v>
      </c>
      <c r="C17" s="20"/>
      <c r="D17" s="7" t="s">
        <v>67</v>
      </c>
      <c r="E17" s="36"/>
      <c r="F17" s="49">
        <v>50</v>
      </c>
      <c r="G17" s="44">
        <f t="shared" si="0"/>
        <v>0</v>
      </c>
      <c r="H17" s="49">
        <v>8.5000000000000006E-2</v>
      </c>
      <c r="I17" s="56">
        <f t="shared" si="1"/>
        <v>0</v>
      </c>
      <c r="J17" s="56">
        <f t="shared" si="2"/>
        <v>0</v>
      </c>
    </row>
    <row r="18" spans="2:10" x14ac:dyDescent="0.25">
      <c r="B18" s="6" t="s">
        <v>23</v>
      </c>
      <c r="C18" s="20" t="s">
        <v>62</v>
      </c>
      <c r="D18" s="7" t="s">
        <v>68</v>
      </c>
      <c r="E18" s="36"/>
      <c r="F18" s="49">
        <v>2</v>
      </c>
      <c r="G18" s="44">
        <f t="shared" si="0"/>
        <v>0</v>
      </c>
      <c r="H18" s="49">
        <v>3.3999999999999998E-3</v>
      </c>
      <c r="I18" s="56">
        <f t="shared" si="1"/>
        <v>0</v>
      </c>
      <c r="J18" s="56">
        <f t="shared" si="2"/>
        <v>0</v>
      </c>
    </row>
    <row r="19" spans="2:10" x14ac:dyDescent="0.25">
      <c r="B19" s="6" t="s">
        <v>24</v>
      </c>
      <c r="C19" s="20"/>
      <c r="D19" s="7" t="s">
        <v>69</v>
      </c>
      <c r="E19" s="36"/>
      <c r="F19" s="49">
        <v>5</v>
      </c>
      <c r="G19" s="44">
        <f t="shared" si="0"/>
        <v>0</v>
      </c>
      <c r="H19" s="49">
        <v>8.5000000000000006E-3</v>
      </c>
      <c r="I19" s="56">
        <f t="shared" si="1"/>
        <v>0</v>
      </c>
      <c r="J19" s="56">
        <f t="shared" si="2"/>
        <v>0</v>
      </c>
    </row>
    <row r="20" spans="2:10" x14ac:dyDescent="0.25">
      <c r="B20" s="6" t="s">
        <v>25</v>
      </c>
      <c r="C20" s="20"/>
      <c r="D20" s="7" t="s">
        <v>70</v>
      </c>
      <c r="E20" s="36"/>
      <c r="F20" s="49">
        <v>20</v>
      </c>
      <c r="G20" s="44">
        <f t="shared" si="0"/>
        <v>0</v>
      </c>
      <c r="H20" s="49">
        <v>5.0999999999999997E-2</v>
      </c>
      <c r="I20" s="56">
        <f t="shared" si="1"/>
        <v>0</v>
      </c>
      <c r="J20" s="56">
        <f t="shared" si="2"/>
        <v>0</v>
      </c>
    </row>
    <row r="21" spans="2:10" x14ac:dyDescent="0.25">
      <c r="B21" s="6" t="s">
        <v>26</v>
      </c>
      <c r="C21" s="20"/>
      <c r="D21" s="7" t="s">
        <v>70</v>
      </c>
      <c r="E21" s="36"/>
      <c r="F21" s="49">
        <v>35</v>
      </c>
      <c r="G21" s="44">
        <f t="shared" si="0"/>
        <v>0</v>
      </c>
      <c r="H21" s="49">
        <v>0.06</v>
      </c>
      <c r="I21" s="56">
        <f t="shared" si="1"/>
        <v>0</v>
      </c>
      <c r="J21" s="56">
        <f t="shared" si="2"/>
        <v>0</v>
      </c>
    </row>
    <row r="22" spans="2:10" x14ac:dyDescent="0.25">
      <c r="B22" s="6" t="s">
        <v>27</v>
      </c>
      <c r="C22" s="20"/>
      <c r="D22" s="7"/>
      <c r="E22" s="36"/>
      <c r="F22" s="50"/>
      <c r="G22" s="44">
        <f t="shared" si="0"/>
        <v>0</v>
      </c>
      <c r="H22" s="50"/>
      <c r="I22" s="56">
        <f t="shared" si="1"/>
        <v>0</v>
      </c>
      <c r="J22" s="56">
        <f t="shared" si="2"/>
        <v>0</v>
      </c>
    </row>
    <row r="23" spans="2:10" x14ac:dyDescent="0.25">
      <c r="B23" s="6" t="s">
        <v>28</v>
      </c>
      <c r="C23" s="20"/>
      <c r="D23" s="7" t="s">
        <v>63</v>
      </c>
      <c r="E23" s="36"/>
      <c r="F23" s="49">
        <v>35</v>
      </c>
      <c r="G23" s="44">
        <f t="shared" si="0"/>
        <v>0</v>
      </c>
      <c r="H23" s="49">
        <v>0.12</v>
      </c>
      <c r="I23" s="56">
        <f t="shared" si="1"/>
        <v>0</v>
      </c>
      <c r="J23" s="56">
        <f t="shared" si="2"/>
        <v>0</v>
      </c>
    </row>
    <row r="24" spans="2:10" x14ac:dyDescent="0.25">
      <c r="B24" s="6" t="s">
        <v>29</v>
      </c>
      <c r="C24" s="20"/>
      <c r="D24" s="7" t="s">
        <v>63</v>
      </c>
      <c r="E24" s="36"/>
      <c r="F24" s="49">
        <v>50</v>
      </c>
      <c r="G24" s="44">
        <f t="shared" si="0"/>
        <v>0</v>
      </c>
      <c r="H24" s="49">
        <v>0.17</v>
      </c>
      <c r="I24" s="56">
        <f t="shared" si="1"/>
        <v>0</v>
      </c>
      <c r="J24" s="56">
        <f t="shared" si="2"/>
        <v>0</v>
      </c>
    </row>
    <row r="25" spans="2:10" x14ac:dyDescent="0.25">
      <c r="B25" s="6" t="s">
        <v>18</v>
      </c>
      <c r="C25" s="20"/>
      <c r="D25" s="7" t="s">
        <v>63</v>
      </c>
      <c r="E25" s="36"/>
      <c r="F25" s="49">
        <v>5</v>
      </c>
      <c r="G25" s="44">
        <f t="shared" si="0"/>
        <v>0</v>
      </c>
      <c r="H25" s="49">
        <v>1.7000000000000001E-2</v>
      </c>
      <c r="I25" s="56">
        <f t="shared" si="1"/>
        <v>0</v>
      </c>
      <c r="J25" s="56">
        <f t="shared" si="2"/>
        <v>0</v>
      </c>
    </row>
    <row r="26" spans="2:10" x14ac:dyDescent="0.25">
      <c r="B26" s="6" t="s">
        <v>30</v>
      </c>
      <c r="C26" s="20"/>
      <c r="D26" s="7" t="s">
        <v>63</v>
      </c>
      <c r="E26" s="36"/>
      <c r="F26" s="49">
        <v>100</v>
      </c>
      <c r="G26" s="44">
        <f t="shared" si="0"/>
        <v>0</v>
      </c>
      <c r="H26" s="49">
        <v>0.33</v>
      </c>
      <c r="I26" s="56">
        <f t="shared" si="1"/>
        <v>0</v>
      </c>
      <c r="J26" s="56">
        <f t="shared" si="2"/>
        <v>0</v>
      </c>
    </row>
    <row r="27" spans="2:10" x14ac:dyDescent="0.25">
      <c r="B27" s="6" t="s">
        <v>31</v>
      </c>
      <c r="C27" s="20"/>
      <c r="D27" s="7" t="s">
        <v>69</v>
      </c>
      <c r="E27" s="36"/>
      <c r="F27" s="49">
        <v>50</v>
      </c>
      <c r="G27" s="44">
        <f t="shared" si="0"/>
        <v>0</v>
      </c>
      <c r="H27" s="49">
        <v>0.17</v>
      </c>
      <c r="I27" s="56">
        <f t="shared" si="1"/>
        <v>0</v>
      </c>
      <c r="J27" s="56">
        <f t="shared" si="2"/>
        <v>0</v>
      </c>
    </row>
    <row r="28" spans="2:10" ht="25.5" x14ac:dyDescent="0.25">
      <c r="B28" s="6" t="s">
        <v>32</v>
      </c>
      <c r="C28" s="20"/>
      <c r="D28" s="7" t="s">
        <v>63</v>
      </c>
      <c r="E28" s="36"/>
      <c r="F28" s="49">
        <v>25</v>
      </c>
      <c r="G28" s="44">
        <f t="shared" si="0"/>
        <v>0</v>
      </c>
      <c r="H28" s="49">
        <v>8.4000000000000005E-2</v>
      </c>
      <c r="I28" s="56">
        <f t="shared" si="1"/>
        <v>0</v>
      </c>
      <c r="J28" s="56">
        <f t="shared" si="2"/>
        <v>0</v>
      </c>
    </row>
    <row r="29" spans="2:10" x14ac:dyDescent="0.25">
      <c r="B29" s="6" t="s">
        <v>33</v>
      </c>
      <c r="C29" s="20"/>
      <c r="D29" s="7" t="s">
        <v>63</v>
      </c>
      <c r="E29" s="36"/>
      <c r="F29" s="49">
        <v>35</v>
      </c>
      <c r="G29" s="44">
        <f t="shared" si="0"/>
        <v>0</v>
      </c>
      <c r="H29" s="49">
        <v>0.12</v>
      </c>
      <c r="I29" s="56">
        <f t="shared" si="1"/>
        <v>0</v>
      </c>
      <c r="J29" s="56">
        <f t="shared" si="2"/>
        <v>0</v>
      </c>
    </row>
    <row r="30" spans="2:10" x14ac:dyDescent="0.25">
      <c r="B30" s="6" t="s">
        <v>34</v>
      </c>
      <c r="C30" s="20"/>
      <c r="D30" s="7" t="s">
        <v>71</v>
      </c>
      <c r="E30" s="36"/>
      <c r="F30" s="49">
        <v>100</v>
      </c>
      <c r="G30" s="44">
        <f t="shared" si="0"/>
        <v>0</v>
      </c>
      <c r="H30" s="49">
        <v>0.2</v>
      </c>
      <c r="I30" s="56">
        <f t="shared" si="1"/>
        <v>0</v>
      </c>
      <c r="J30" s="56">
        <f t="shared" si="2"/>
        <v>0</v>
      </c>
    </row>
    <row r="31" spans="2:10" x14ac:dyDescent="0.25">
      <c r="B31" s="6" t="s">
        <v>35</v>
      </c>
      <c r="C31" s="20"/>
      <c r="D31" s="7" t="s">
        <v>63</v>
      </c>
      <c r="E31" s="36"/>
      <c r="F31" s="49">
        <v>40</v>
      </c>
      <c r="G31" s="44">
        <f t="shared" si="0"/>
        <v>0</v>
      </c>
      <c r="H31" s="49">
        <v>0.13</v>
      </c>
      <c r="I31" s="56">
        <f t="shared" si="1"/>
        <v>0</v>
      </c>
      <c r="J31" s="56">
        <f t="shared" si="2"/>
        <v>0</v>
      </c>
    </row>
    <row r="32" spans="2:10" x14ac:dyDescent="0.25">
      <c r="B32" s="6" t="s">
        <v>36</v>
      </c>
      <c r="C32" s="20"/>
      <c r="D32" s="7" t="s">
        <v>72</v>
      </c>
      <c r="E32" s="36"/>
      <c r="F32" s="49">
        <v>45</v>
      </c>
      <c r="G32" s="44">
        <f t="shared" si="0"/>
        <v>0</v>
      </c>
      <c r="H32" s="49">
        <v>0.17</v>
      </c>
      <c r="I32" s="56">
        <f t="shared" si="1"/>
        <v>0</v>
      </c>
      <c r="J32" s="56">
        <f t="shared" si="2"/>
        <v>0</v>
      </c>
    </row>
    <row r="33" spans="2:10" ht="25.5" x14ac:dyDescent="0.25">
      <c r="B33" s="6" t="s">
        <v>37</v>
      </c>
      <c r="C33" s="20"/>
      <c r="D33" s="28" t="s">
        <v>73</v>
      </c>
      <c r="E33" s="37"/>
      <c r="F33" s="51">
        <v>400</v>
      </c>
      <c r="G33" s="41">
        <f t="shared" si="0"/>
        <v>0</v>
      </c>
      <c r="H33" s="51">
        <v>0.68</v>
      </c>
      <c r="I33" s="53">
        <f t="shared" si="1"/>
        <v>0</v>
      </c>
      <c r="J33" s="53">
        <f t="shared" si="2"/>
        <v>0</v>
      </c>
    </row>
    <row r="34" spans="2:10" x14ac:dyDescent="0.25">
      <c r="B34" s="3" t="s">
        <v>101</v>
      </c>
      <c r="C34" s="21"/>
      <c r="D34" s="28" t="s">
        <v>59</v>
      </c>
      <c r="E34" s="37"/>
      <c r="F34" s="51">
        <v>250</v>
      </c>
      <c r="G34" s="41">
        <f t="shared" si="0"/>
        <v>0</v>
      </c>
      <c r="H34" s="51">
        <v>0.42499999999999999</v>
      </c>
      <c r="I34" s="53">
        <f t="shared" si="1"/>
        <v>0</v>
      </c>
      <c r="J34" s="53">
        <f t="shared" si="2"/>
        <v>0</v>
      </c>
    </row>
    <row r="35" spans="2:10" x14ac:dyDescent="0.25">
      <c r="B35" s="4" t="s">
        <v>102</v>
      </c>
      <c r="C35" s="22"/>
      <c r="D35" s="29" t="s">
        <v>60</v>
      </c>
      <c r="E35" s="38"/>
      <c r="F35" s="52">
        <v>300</v>
      </c>
      <c r="G35" s="42">
        <f t="shared" si="0"/>
        <v>0</v>
      </c>
      <c r="H35" s="52">
        <v>0.51</v>
      </c>
      <c r="I35" s="54">
        <f t="shared" si="1"/>
        <v>0</v>
      </c>
      <c r="J35" s="54">
        <f t="shared" si="2"/>
        <v>0</v>
      </c>
    </row>
    <row r="36" spans="2:10" ht="15.75" customHeight="1" x14ac:dyDescent="0.25">
      <c r="B36" s="4" t="s">
        <v>103</v>
      </c>
      <c r="C36" s="22"/>
      <c r="D36" s="29" t="s">
        <v>61</v>
      </c>
      <c r="E36" s="38"/>
      <c r="F36" s="52">
        <v>400</v>
      </c>
      <c r="G36" s="42">
        <f t="shared" si="0"/>
        <v>0</v>
      </c>
      <c r="H36" s="52">
        <v>0.68</v>
      </c>
      <c r="I36" s="54">
        <f t="shared" si="1"/>
        <v>0</v>
      </c>
      <c r="J36" s="54">
        <f t="shared" si="2"/>
        <v>0</v>
      </c>
    </row>
    <row r="37" spans="2:10" ht="25.5" x14ac:dyDescent="0.25">
      <c r="B37" s="5" t="s">
        <v>38</v>
      </c>
      <c r="C37" s="23"/>
      <c r="D37" s="27"/>
      <c r="E37" s="35"/>
      <c r="F37" s="48">
        <v>100</v>
      </c>
      <c r="G37" s="43">
        <f t="shared" si="0"/>
        <v>0</v>
      </c>
      <c r="H37" s="48"/>
      <c r="I37" s="55">
        <f t="shared" si="1"/>
        <v>0</v>
      </c>
      <c r="J37" s="55">
        <f t="shared" si="2"/>
        <v>0</v>
      </c>
    </row>
    <row r="38" spans="2:10" ht="25.5" x14ac:dyDescent="0.25">
      <c r="B38" s="6" t="s">
        <v>39</v>
      </c>
      <c r="C38" s="20" t="s">
        <v>66</v>
      </c>
      <c r="D38" s="27" t="s">
        <v>74</v>
      </c>
      <c r="E38" s="35"/>
      <c r="F38" s="48">
        <v>200</v>
      </c>
      <c r="G38" s="43">
        <f t="shared" si="0"/>
        <v>0</v>
      </c>
      <c r="H38" s="48">
        <v>0.51</v>
      </c>
      <c r="I38" s="55">
        <f t="shared" si="1"/>
        <v>0</v>
      </c>
      <c r="J38" s="55">
        <f t="shared" si="2"/>
        <v>0</v>
      </c>
    </row>
    <row r="39" spans="2:10" x14ac:dyDescent="0.25">
      <c r="B39" s="5" t="s">
        <v>40</v>
      </c>
      <c r="C39" s="23" t="s">
        <v>66</v>
      </c>
      <c r="D39" s="7" t="s">
        <v>68</v>
      </c>
      <c r="E39" s="36"/>
      <c r="F39" s="49">
        <v>100</v>
      </c>
      <c r="G39" s="44">
        <f t="shared" si="0"/>
        <v>0</v>
      </c>
      <c r="H39" s="49">
        <v>0.25</v>
      </c>
      <c r="I39" s="56">
        <f t="shared" si="1"/>
        <v>0</v>
      </c>
      <c r="J39" s="56">
        <f t="shared" si="2"/>
        <v>0</v>
      </c>
    </row>
    <row r="40" spans="2:10" x14ac:dyDescent="0.25">
      <c r="B40" s="6" t="s">
        <v>41</v>
      </c>
      <c r="C40" s="20"/>
      <c r="D40" s="28" t="s">
        <v>68</v>
      </c>
      <c r="E40" s="37"/>
      <c r="F40" s="51">
        <v>100</v>
      </c>
      <c r="G40" s="41">
        <f t="shared" si="0"/>
        <v>0</v>
      </c>
      <c r="H40" s="51">
        <v>0.17</v>
      </c>
      <c r="I40" s="53">
        <f t="shared" si="1"/>
        <v>0</v>
      </c>
      <c r="J40" s="53">
        <f t="shared" si="2"/>
        <v>0</v>
      </c>
    </row>
    <row r="41" spans="2:10" ht="33" customHeight="1" x14ac:dyDescent="0.25">
      <c r="B41" s="3" t="s">
        <v>42</v>
      </c>
      <c r="C41" s="21"/>
      <c r="D41" s="28" t="s">
        <v>75</v>
      </c>
      <c r="E41" s="37"/>
      <c r="F41" s="51">
        <v>400</v>
      </c>
      <c r="G41" s="41">
        <f t="shared" si="0"/>
        <v>0</v>
      </c>
      <c r="H41" s="51">
        <v>0.68</v>
      </c>
      <c r="I41" s="53">
        <f t="shared" si="1"/>
        <v>0</v>
      </c>
      <c r="J41" s="53">
        <f t="shared" si="2"/>
        <v>0</v>
      </c>
    </row>
    <row r="42" spans="2:10" ht="27.75" customHeight="1" x14ac:dyDescent="0.25">
      <c r="B42" s="5" t="s">
        <v>43</v>
      </c>
      <c r="C42" s="23"/>
      <c r="D42" s="27" t="s">
        <v>75</v>
      </c>
      <c r="E42" s="35"/>
      <c r="F42" s="48">
        <v>300</v>
      </c>
      <c r="G42" s="43">
        <f t="shared" si="0"/>
        <v>0</v>
      </c>
      <c r="H42" s="48">
        <v>0.51</v>
      </c>
      <c r="I42" s="55">
        <f t="shared" si="1"/>
        <v>0</v>
      </c>
      <c r="J42" s="55">
        <f t="shared" si="2"/>
        <v>0</v>
      </c>
    </row>
    <row r="43" spans="2:10" x14ac:dyDescent="0.25">
      <c r="B43" s="6" t="s">
        <v>44</v>
      </c>
      <c r="C43" s="20" t="s">
        <v>62</v>
      </c>
      <c r="D43" s="27" t="s">
        <v>76</v>
      </c>
      <c r="E43" s="35"/>
      <c r="F43" s="48">
        <v>100</v>
      </c>
      <c r="G43" s="43">
        <f t="shared" si="0"/>
        <v>0</v>
      </c>
      <c r="H43" s="48">
        <v>0.12</v>
      </c>
      <c r="I43" s="55">
        <f t="shared" si="1"/>
        <v>0</v>
      </c>
      <c r="J43" s="55">
        <f t="shared" si="2"/>
        <v>0</v>
      </c>
    </row>
    <row r="44" spans="2:10" x14ac:dyDescent="0.25">
      <c r="B44" s="3" t="s">
        <v>45</v>
      </c>
      <c r="C44" s="21" t="s">
        <v>66</v>
      </c>
      <c r="D44" s="7" t="s">
        <v>77</v>
      </c>
      <c r="E44" s="36"/>
      <c r="F44" s="49">
        <v>100</v>
      </c>
      <c r="G44" s="44">
        <f t="shared" si="0"/>
        <v>0</v>
      </c>
      <c r="H44" s="49">
        <v>0.25</v>
      </c>
      <c r="I44" s="56">
        <f t="shared" si="1"/>
        <v>0</v>
      </c>
      <c r="J44" s="56">
        <f t="shared" si="2"/>
        <v>0</v>
      </c>
    </row>
    <row r="45" spans="2:10" ht="27" customHeight="1" x14ac:dyDescent="0.25">
      <c r="B45" s="5"/>
      <c r="C45" s="23"/>
      <c r="D45" s="7" t="s">
        <v>78</v>
      </c>
      <c r="E45" s="36"/>
      <c r="F45" s="49">
        <v>100</v>
      </c>
      <c r="G45" s="44">
        <f t="shared" si="0"/>
        <v>0</v>
      </c>
      <c r="H45" s="49">
        <v>0.17</v>
      </c>
      <c r="I45" s="56">
        <f t="shared" si="1"/>
        <v>0</v>
      </c>
      <c r="J45" s="56">
        <f t="shared" si="2"/>
        <v>0</v>
      </c>
    </row>
    <row r="46" spans="2:10" x14ac:dyDescent="0.25">
      <c r="B46" s="6" t="s">
        <v>46</v>
      </c>
      <c r="C46" s="20"/>
      <c r="D46" s="7" t="s">
        <v>70</v>
      </c>
      <c r="E46" s="36">
        <v>26</v>
      </c>
      <c r="F46" s="49">
        <v>20</v>
      </c>
      <c r="G46" s="44">
        <f t="shared" si="0"/>
        <v>520</v>
      </c>
      <c r="H46" s="49">
        <v>5.0999999999999997E-2</v>
      </c>
      <c r="I46" s="56">
        <f t="shared" si="1"/>
        <v>1.3259999999999998</v>
      </c>
      <c r="J46" s="56">
        <f t="shared" si="2"/>
        <v>792.94799999999987</v>
      </c>
    </row>
    <row r="47" spans="2:10" ht="25.5" x14ac:dyDescent="0.25">
      <c r="B47" s="6" t="s">
        <v>47</v>
      </c>
      <c r="C47" s="20"/>
      <c r="D47" s="7" t="s">
        <v>79</v>
      </c>
      <c r="E47" s="36"/>
      <c r="F47" s="49"/>
      <c r="G47" s="44">
        <f t="shared" si="0"/>
        <v>0</v>
      </c>
      <c r="H47" s="49"/>
      <c r="I47" s="56">
        <f t="shared" si="1"/>
        <v>0</v>
      </c>
      <c r="J47" s="56">
        <f t="shared" si="2"/>
        <v>0</v>
      </c>
    </row>
    <row r="48" spans="2:10" ht="25.5" customHeight="1" x14ac:dyDescent="0.25">
      <c r="B48" s="6" t="s">
        <v>48</v>
      </c>
      <c r="C48" s="20"/>
      <c r="D48" s="7" t="s">
        <v>80</v>
      </c>
      <c r="E48" s="36"/>
      <c r="F48" s="49">
        <v>125</v>
      </c>
      <c r="G48" s="44">
        <f t="shared" si="0"/>
        <v>0</v>
      </c>
      <c r="H48" s="49">
        <v>0.21</v>
      </c>
      <c r="I48" s="56">
        <f t="shared" si="1"/>
        <v>0</v>
      </c>
      <c r="J48" s="56">
        <f t="shared" si="2"/>
        <v>0</v>
      </c>
    </row>
    <row r="49" spans="2:10" x14ac:dyDescent="0.25">
      <c r="B49" s="6" t="s">
        <v>49</v>
      </c>
      <c r="C49" s="20"/>
      <c r="D49" s="7" t="s">
        <v>70</v>
      </c>
      <c r="E49" s="36"/>
      <c r="F49" s="49">
        <v>20</v>
      </c>
      <c r="G49" s="44">
        <f t="shared" si="0"/>
        <v>0</v>
      </c>
      <c r="H49" s="49">
        <v>3.4000000000000002E-2</v>
      </c>
      <c r="I49" s="56">
        <f t="shared" si="1"/>
        <v>0</v>
      </c>
      <c r="J49" s="56">
        <f t="shared" si="2"/>
        <v>0</v>
      </c>
    </row>
    <row r="50" spans="2:10" x14ac:dyDescent="0.25">
      <c r="B50" s="3" t="s">
        <v>50</v>
      </c>
      <c r="C50" s="21" t="s">
        <v>66</v>
      </c>
      <c r="D50" s="7" t="s">
        <v>81</v>
      </c>
      <c r="E50" s="36">
        <v>50</v>
      </c>
      <c r="F50" s="49">
        <v>15</v>
      </c>
      <c r="G50" s="44">
        <f t="shared" si="0"/>
        <v>750</v>
      </c>
      <c r="H50" s="49">
        <v>3.7999999999999999E-2</v>
      </c>
      <c r="I50" s="56">
        <f t="shared" si="1"/>
        <v>1.9</v>
      </c>
      <c r="J50" s="56">
        <f>E50*H50*598</f>
        <v>1136.2</v>
      </c>
    </row>
    <row r="51" spans="2:10" ht="25.5" x14ac:dyDescent="0.25">
      <c r="B51" s="5" t="s">
        <v>51</v>
      </c>
      <c r="C51" s="23" t="s">
        <v>66</v>
      </c>
      <c r="D51" s="28" t="s">
        <v>81</v>
      </c>
      <c r="E51" s="37"/>
      <c r="F51" s="51">
        <v>20</v>
      </c>
      <c r="G51" s="41">
        <f t="shared" si="0"/>
        <v>0</v>
      </c>
      <c r="H51" s="51">
        <v>5.0999999999999997E-2</v>
      </c>
      <c r="I51" s="53">
        <f t="shared" si="1"/>
        <v>0</v>
      </c>
      <c r="J51" s="53">
        <f t="shared" si="2"/>
        <v>0</v>
      </c>
    </row>
    <row r="52" spans="2:10" ht="63.75" x14ac:dyDescent="0.25">
      <c r="B52" s="3" t="s">
        <v>52</v>
      </c>
      <c r="C52" s="21" t="s">
        <v>82</v>
      </c>
      <c r="D52" s="28" t="s">
        <v>83</v>
      </c>
      <c r="E52" s="37"/>
      <c r="F52" s="51">
        <v>250</v>
      </c>
      <c r="G52" s="41">
        <f t="shared" si="0"/>
        <v>0</v>
      </c>
      <c r="H52" s="51">
        <v>0.43</v>
      </c>
      <c r="I52" s="53">
        <f t="shared" si="1"/>
        <v>0</v>
      </c>
      <c r="J52" s="53">
        <f t="shared" si="2"/>
        <v>0</v>
      </c>
    </row>
    <row r="53" spans="2:10" ht="45" x14ac:dyDescent="0.25">
      <c r="B53" s="5"/>
      <c r="C53" s="23"/>
      <c r="D53" s="27" t="s">
        <v>84</v>
      </c>
      <c r="E53" s="35"/>
      <c r="F53" s="48">
        <v>125</v>
      </c>
      <c r="G53" s="43">
        <f t="shared" si="0"/>
        <v>0</v>
      </c>
      <c r="H53" s="48">
        <v>0.21</v>
      </c>
      <c r="I53" s="55">
        <f t="shared" si="1"/>
        <v>0</v>
      </c>
      <c r="J53" s="55">
        <f t="shared" si="2"/>
        <v>0</v>
      </c>
    </row>
    <row r="54" spans="2:10" ht="25.5" x14ac:dyDescent="0.25">
      <c r="B54" s="6" t="s">
        <v>53</v>
      </c>
      <c r="C54" s="20"/>
      <c r="D54" s="27" t="s">
        <v>85</v>
      </c>
      <c r="E54" s="35"/>
      <c r="F54" s="48">
        <v>0.2</v>
      </c>
      <c r="G54" s="43">
        <f t="shared" si="0"/>
        <v>0</v>
      </c>
      <c r="H54" s="48">
        <v>3.4000000000000002E-4</v>
      </c>
      <c r="I54" s="55">
        <f t="shared" si="1"/>
        <v>0</v>
      </c>
      <c r="J54" s="55">
        <f t="shared" si="2"/>
        <v>0</v>
      </c>
    </row>
    <row r="55" spans="2:10" ht="25.5" x14ac:dyDescent="0.25">
      <c r="B55" s="6" t="s">
        <v>54</v>
      </c>
      <c r="C55" s="20"/>
      <c r="D55" s="7" t="s">
        <v>86</v>
      </c>
      <c r="E55" s="36"/>
      <c r="F55" s="49">
        <v>10</v>
      </c>
      <c r="G55" s="44">
        <f t="shared" si="0"/>
        <v>0</v>
      </c>
      <c r="H55" s="49">
        <v>1.7000000000000001E-2</v>
      </c>
      <c r="I55" s="56">
        <f t="shared" si="1"/>
        <v>0</v>
      </c>
      <c r="J55" s="56">
        <f t="shared" si="2"/>
        <v>0</v>
      </c>
    </row>
    <row r="56" spans="2:10" x14ac:dyDescent="0.25">
      <c r="B56" s="6" t="s">
        <v>55</v>
      </c>
      <c r="C56" s="20"/>
      <c r="D56" s="7" t="s">
        <v>87</v>
      </c>
      <c r="E56" s="36"/>
      <c r="F56" s="49">
        <v>20</v>
      </c>
      <c r="G56" s="44">
        <f t="shared" si="0"/>
        <v>0</v>
      </c>
      <c r="H56" s="49">
        <v>0.04</v>
      </c>
      <c r="I56" s="56">
        <f t="shared" si="1"/>
        <v>0</v>
      </c>
      <c r="J56" s="56">
        <f t="shared" si="2"/>
        <v>0</v>
      </c>
    </row>
    <row r="57" spans="2:10" x14ac:dyDescent="0.25">
      <c r="B57" s="6" t="s">
        <v>56</v>
      </c>
      <c r="C57" s="20"/>
      <c r="D57" s="7" t="s">
        <v>68</v>
      </c>
      <c r="E57" s="36"/>
      <c r="F57" s="49">
        <v>50</v>
      </c>
      <c r="G57" s="44">
        <f t="shared" si="0"/>
        <v>0</v>
      </c>
      <c r="H57" s="49">
        <v>0.12</v>
      </c>
      <c r="I57" s="56">
        <f t="shared" si="1"/>
        <v>0</v>
      </c>
      <c r="J57" s="56">
        <f t="shared" si="2"/>
        <v>0</v>
      </c>
    </row>
    <row r="58" spans="2:10" x14ac:dyDescent="0.25">
      <c r="B58" s="6" t="s">
        <v>57</v>
      </c>
      <c r="C58" s="20" t="s">
        <v>66</v>
      </c>
      <c r="D58" s="7" t="s">
        <v>68</v>
      </c>
      <c r="E58" s="36"/>
      <c r="F58" s="49">
        <v>50</v>
      </c>
      <c r="G58" s="44">
        <f t="shared" si="0"/>
        <v>0</v>
      </c>
      <c r="H58" s="49">
        <v>0.12</v>
      </c>
      <c r="I58" s="56">
        <f t="shared" si="1"/>
        <v>0</v>
      </c>
      <c r="J58" s="56">
        <f t="shared" si="2"/>
        <v>0</v>
      </c>
    </row>
    <row r="59" spans="2:10" x14ac:dyDescent="0.25">
      <c r="B59" s="6" t="s">
        <v>58</v>
      </c>
      <c r="C59" s="20"/>
      <c r="D59" s="7" t="s">
        <v>71</v>
      </c>
      <c r="E59" s="36"/>
      <c r="F59" s="49">
        <v>400</v>
      </c>
      <c r="G59" s="44">
        <f t="shared" si="0"/>
        <v>0</v>
      </c>
      <c r="H59" s="49">
        <v>1.34</v>
      </c>
      <c r="I59" s="56">
        <f t="shared" si="1"/>
        <v>0</v>
      </c>
      <c r="J59" s="56">
        <f t="shared" si="2"/>
        <v>0</v>
      </c>
    </row>
    <row r="60" spans="2:10" ht="15.75" x14ac:dyDescent="0.25">
      <c r="B60" s="8" t="s">
        <v>88</v>
      </c>
      <c r="C60" s="9" t="s">
        <v>89</v>
      </c>
      <c r="D60" s="10"/>
      <c r="E60" s="39"/>
      <c r="F60" s="10"/>
      <c r="G60" s="11">
        <f>SUM(G10:G59)</f>
        <v>1270</v>
      </c>
      <c r="H60" s="12"/>
      <c r="I60" s="13">
        <f>SUM(I10:I59)</f>
        <v>3.226</v>
      </c>
      <c r="J60" s="11">
        <f>SUM(J10:J59)</f>
        <v>1929.1479999999999</v>
      </c>
    </row>
    <row r="61" spans="2:10" x14ac:dyDescent="0.25">
      <c r="B61" s="10"/>
      <c r="C61" s="9"/>
      <c r="D61" s="10"/>
      <c r="E61" s="39"/>
      <c r="F61" s="10"/>
      <c r="G61" s="10"/>
      <c r="H61" s="12"/>
      <c r="I61" s="12"/>
      <c r="J61" s="10"/>
    </row>
    <row r="62" spans="2:10" x14ac:dyDescent="0.25">
      <c r="B62" s="9" t="s">
        <v>90</v>
      </c>
      <c r="C62" s="9"/>
      <c r="D62" s="10"/>
      <c r="E62" s="39"/>
      <c r="F62" s="10"/>
      <c r="G62" s="10"/>
      <c r="H62" s="12"/>
      <c r="I62" s="12"/>
      <c r="J62" s="10"/>
    </row>
    <row r="63" spans="2:10" x14ac:dyDescent="0.25">
      <c r="B63" s="9" t="s">
        <v>91</v>
      </c>
      <c r="C63" s="9"/>
      <c r="D63" s="10"/>
      <c r="E63" s="39"/>
      <c r="F63" s="10"/>
      <c r="G63" s="10"/>
      <c r="H63" s="12"/>
      <c r="I63" s="12"/>
      <c r="J63" s="10"/>
    </row>
    <row r="64" spans="2:10" x14ac:dyDescent="0.25">
      <c r="B64" s="9" t="s">
        <v>92</v>
      </c>
      <c r="C64" s="9"/>
      <c r="D64" s="10"/>
      <c r="E64" s="39"/>
      <c r="F64" s="10"/>
      <c r="G64" s="10"/>
      <c r="H64" s="12"/>
      <c r="I64" s="12"/>
      <c r="J64" s="10"/>
    </row>
    <row r="65" spans="2:10" x14ac:dyDescent="0.25">
      <c r="B65" s="9" t="s">
        <v>93</v>
      </c>
      <c r="C65" s="9"/>
      <c r="D65" s="10"/>
      <c r="E65" s="39"/>
      <c r="F65" s="10"/>
      <c r="G65" s="10"/>
      <c r="H65" s="12"/>
      <c r="I65" s="12"/>
      <c r="J65" s="10"/>
    </row>
    <row r="66" spans="2:10" x14ac:dyDescent="0.25">
      <c r="B66" s="9" t="s">
        <v>94</v>
      </c>
      <c r="C66" s="9"/>
      <c r="D66" s="10"/>
      <c r="E66" s="39"/>
      <c r="F66" s="10"/>
      <c r="G66" s="10"/>
      <c r="H66" s="12"/>
      <c r="I66" s="12"/>
      <c r="J66" s="10"/>
    </row>
    <row r="67" spans="2:10" x14ac:dyDescent="0.25">
      <c r="B67" s="9" t="s">
        <v>95</v>
      </c>
      <c r="C67" s="9"/>
      <c r="D67" s="10"/>
      <c r="E67" s="39"/>
      <c r="F67" s="10"/>
      <c r="G67" s="10"/>
      <c r="H67" s="12"/>
      <c r="I67" s="12"/>
      <c r="J67" s="10"/>
    </row>
    <row r="68" spans="2:10" ht="15.75" thickBot="1" x14ac:dyDescent="0.3">
      <c r="B68" s="14"/>
      <c r="C68" s="15"/>
      <c r="D68" s="14"/>
      <c r="E68" s="40"/>
      <c r="F68" s="14"/>
      <c r="G68" s="14"/>
      <c r="H68" s="16"/>
      <c r="I68" s="16"/>
      <c r="J68" s="14"/>
    </row>
    <row r="69" spans="2:10" ht="15.75" thickTop="1" x14ac:dyDescent="0.25">
      <c r="B69" s="9" t="s">
        <v>96</v>
      </c>
      <c r="C69" s="9"/>
      <c r="D69" s="10"/>
      <c r="E69" s="39"/>
      <c r="F69" s="10"/>
      <c r="G69" s="10"/>
      <c r="H69" s="12"/>
      <c r="I69" s="12"/>
      <c r="J69" s="10"/>
    </row>
    <row r="70" spans="2:10" x14ac:dyDescent="0.25">
      <c r="B70" s="9" t="s">
        <v>97</v>
      </c>
      <c r="C70" s="9"/>
      <c r="D70" s="10"/>
      <c r="E70" s="39"/>
      <c r="F70" s="10"/>
      <c r="G70" s="10"/>
      <c r="H70" s="12"/>
      <c r="I70" s="12"/>
      <c r="J70" s="10"/>
    </row>
  </sheetData>
  <mergeCells count="3">
    <mergeCell ref="B3:J3"/>
    <mergeCell ref="B4:J4"/>
    <mergeCell ref="B5:J5"/>
  </mergeCells>
  <pageMargins left="0.45" right="0.45" top="0.5" bottom="0.5" header="0" footer="0.3"/>
  <pageSetup paperSize="5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Dammon Engineering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Windows User</cp:lastModifiedBy>
  <cp:lastPrinted>2016-01-26T15:55:09Z</cp:lastPrinted>
  <dcterms:created xsi:type="dcterms:W3CDTF">2016-01-21T15:31:23Z</dcterms:created>
  <dcterms:modified xsi:type="dcterms:W3CDTF">2023-05-02T15:57:22Z</dcterms:modified>
</cp:coreProperties>
</file>