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70" yWindow="360" windowWidth="16875" windowHeight="94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2" i="1"/>
  <c r="E22"/>
  <c r="D22"/>
  <c r="C22"/>
  <c r="C23" l="1"/>
  <c r="C24" s="1"/>
  <c r="D23"/>
  <c r="D24" s="1"/>
  <c r="F23"/>
  <c r="F24" s="1"/>
  <c r="E23"/>
  <c r="E24" s="1"/>
  <c r="F25" l="1"/>
  <c r="F26" s="1"/>
  <c r="D25"/>
  <c r="D26" s="1"/>
  <c r="C25"/>
  <c r="C26" s="1"/>
  <c r="E25"/>
  <c r="E26" s="1"/>
  <c r="F28" l="1"/>
</calcChain>
</file>

<file path=xl/sharedStrings.xml><?xml version="1.0" encoding="utf-8"?>
<sst xmlns="http://schemas.openxmlformats.org/spreadsheetml/2006/main" count="42" uniqueCount="41">
  <si>
    <t>Slidell, LA 70458</t>
  </si>
  <si>
    <t>Project Estimate:  Abney Elementary Roof (December, 2011)</t>
  </si>
  <si>
    <t>Cost Code</t>
  </si>
  <si>
    <t>Description</t>
  </si>
  <si>
    <t>Material</t>
  </si>
  <si>
    <t>Labor</t>
  </si>
  <si>
    <t>Subcontract</t>
  </si>
  <si>
    <t>1-0311</t>
  </si>
  <si>
    <t>1-0312</t>
  </si>
  <si>
    <t>1-0600</t>
  </si>
  <si>
    <t>1-0710</t>
  </si>
  <si>
    <t>1-0713</t>
  </si>
  <si>
    <t>1-0912</t>
  </si>
  <si>
    <t>1-1013</t>
  </si>
  <si>
    <t>1-1014</t>
  </si>
  <si>
    <t>1-5622</t>
  </si>
  <si>
    <t>2-0000</t>
  </si>
  <si>
    <t>7-4000</t>
  </si>
  <si>
    <t>COLUMN TOTALS</t>
  </si>
  <si>
    <t>Overhead</t>
  </si>
  <si>
    <t>Sub Totals</t>
  </si>
  <si>
    <t>Profit</t>
  </si>
  <si>
    <t>TOTALS</t>
  </si>
  <si>
    <t>TOTAL JOB ESTIMATE</t>
  </si>
  <si>
    <t>Job Superintendent</t>
  </si>
  <si>
    <t>Superintendent Truck Allowance</t>
  </si>
  <si>
    <t>Superintendent Health Insurance</t>
  </si>
  <si>
    <t>Permits (Allowance)</t>
  </si>
  <si>
    <t>Progressive Cleanup</t>
  </si>
  <si>
    <t>Trash Hauling</t>
  </si>
  <si>
    <t>Chemical Toilet</t>
  </si>
  <si>
    <t>Water, Ice, Cups, Etc.</t>
  </si>
  <si>
    <t>First Aid Supplies</t>
  </si>
  <si>
    <t>Weather Protection</t>
  </si>
  <si>
    <t>Demolition</t>
  </si>
  <si>
    <t>Flat Roofing</t>
  </si>
  <si>
    <t>7-4020</t>
  </si>
  <si>
    <t>SS Gutters &amp; Downspouts</t>
  </si>
  <si>
    <t>Dammon Engineering, Inc.</t>
  </si>
  <si>
    <t>554 Old Spanish Trail</t>
  </si>
  <si>
    <t>985-649-5832; Fax: 985-641-5950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</si>
</sst>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49" fontId="0" fillId="0" borderId="0" xfId="0" applyNumberFormat="1"/>
    <xf numFmtId="0" fontId="5" fillId="0" borderId="0" xfId="0" applyFont="1"/>
    <xf numFmtId="0" fontId="0" fillId="0" borderId="1" xfId="0" applyBorder="1"/>
    <xf numFmtId="0" fontId="4" fillId="0" borderId="1" xfId="0" applyFont="1" applyBorder="1"/>
    <xf numFmtId="44" fontId="4" fillId="0" borderId="1" xfId="1" applyFont="1" applyBorder="1"/>
    <xf numFmtId="44" fontId="0" fillId="0" borderId="1" xfId="1" applyFont="1" applyBorder="1"/>
    <xf numFmtId="0" fontId="5" fillId="0" borderId="1" xfId="0" applyFont="1" applyBorder="1"/>
    <xf numFmtId="44" fontId="5" fillId="0" borderId="1" xfId="1" applyFont="1" applyBorder="1"/>
    <xf numFmtId="0" fontId="6" fillId="0" borderId="1" xfId="0" applyFont="1" applyBorder="1"/>
    <xf numFmtId="44" fontId="6" fillId="0" borderId="1" xfId="1" applyFont="1" applyBorder="1"/>
    <xf numFmtId="0" fontId="6" fillId="0" borderId="0" xfId="0" applyFont="1"/>
    <xf numFmtId="0" fontId="2" fillId="0" borderId="1" xfId="0" applyFont="1" applyBorder="1"/>
    <xf numFmtId="44" fontId="2" fillId="0" borderId="1" xfId="1" applyFont="1" applyBorder="1"/>
    <xf numFmtId="0" fontId="3" fillId="0" borderId="0" xfId="0" applyFont="1" applyBorder="1"/>
    <xf numFmtId="49" fontId="3" fillId="0" borderId="5" xfId="0" applyNumberFormat="1" applyFont="1" applyBorder="1"/>
    <xf numFmtId="0" fontId="3" fillId="0" borderId="6" xfId="0" applyFont="1" applyBorder="1"/>
    <xf numFmtId="49" fontId="0" fillId="0" borderId="7" xfId="0" applyNumberFormat="1" applyBorder="1"/>
    <xf numFmtId="0" fontId="0" fillId="0" borderId="8" xfId="0" applyBorder="1"/>
    <xf numFmtId="49" fontId="4" fillId="0" borderId="7" xfId="0" applyNumberFormat="1" applyFont="1" applyBorder="1"/>
    <xf numFmtId="44" fontId="0" fillId="0" borderId="8" xfId="1" applyFont="1" applyBorder="1"/>
    <xf numFmtId="44" fontId="4" fillId="0" borderId="8" xfId="1" applyFont="1" applyBorder="1"/>
    <xf numFmtId="49" fontId="6" fillId="0" borderId="7" xfId="0" applyNumberFormat="1" applyFont="1" applyBorder="1"/>
    <xf numFmtId="44" fontId="6" fillId="0" borderId="8" xfId="1" applyFont="1" applyBorder="1"/>
    <xf numFmtId="49" fontId="2" fillId="0" borderId="7" xfId="0" applyNumberFormat="1" applyFont="1" applyBorder="1"/>
    <xf numFmtId="44" fontId="2" fillId="0" borderId="8" xfId="1" applyFont="1" applyBorder="1"/>
    <xf numFmtId="49" fontId="5" fillId="0" borderId="7" xfId="0" applyNumberFormat="1" applyFont="1" applyBorder="1"/>
    <xf numFmtId="44" fontId="5" fillId="0" borderId="8" xfId="1" applyFont="1" applyBorder="1"/>
    <xf numFmtId="49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A6" sqref="A6:F6"/>
    </sheetView>
  </sheetViews>
  <sheetFormatPr defaultRowHeight="15"/>
  <cols>
    <col min="1" max="1" width="10.28515625" style="3" customWidth="1"/>
    <col min="2" max="2" width="26" customWidth="1"/>
    <col min="3" max="3" width="12.5703125" customWidth="1"/>
    <col min="4" max="4" width="10.5703125" bestFit="1" customWidth="1"/>
    <col min="5" max="5" width="13.5703125" customWidth="1"/>
    <col min="6" max="6" width="14.5703125" customWidth="1"/>
  </cols>
  <sheetData>
    <row r="1" spans="1:6" ht="15.75" thickBot="1"/>
    <row r="2" spans="1:6">
      <c r="A2" s="33" t="s">
        <v>38</v>
      </c>
      <c r="B2" s="34"/>
      <c r="C2" s="34"/>
      <c r="D2" s="34"/>
      <c r="E2" s="34"/>
      <c r="F2" s="35"/>
    </row>
    <row r="3" spans="1:6">
      <c r="A3" s="36" t="s">
        <v>39</v>
      </c>
      <c r="B3" s="37"/>
      <c r="C3" s="37"/>
      <c r="D3" s="37"/>
      <c r="E3" s="37"/>
      <c r="F3" s="38"/>
    </row>
    <row r="4" spans="1:6">
      <c r="A4" s="36" t="s">
        <v>0</v>
      </c>
      <c r="B4" s="37"/>
      <c r="C4" s="37"/>
      <c r="D4" s="37"/>
      <c r="E4" s="37"/>
      <c r="F4" s="38"/>
    </row>
    <row r="5" spans="1:6">
      <c r="A5" s="36" t="s">
        <v>40</v>
      </c>
      <c r="B5" s="37"/>
      <c r="C5" s="37"/>
      <c r="D5" s="37"/>
      <c r="E5" s="37"/>
      <c r="F5" s="38"/>
    </row>
    <row r="6" spans="1:6">
      <c r="A6" s="36" t="s">
        <v>1</v>
      </c>
      <c r="B6" s="37"/>
      <c r="C6" s="37"/>
      <c r="D6" s="37"/>
      <c r="E6" s="37"/>
      <c r="F6" s="38"/>
    </row>
    <row r="7" spans="1:6" s="2" customFormat="1">
      <c r="A7" s="17" t="s">
        <v>2</v>
      </c>
      <c r="B7" s="16" t="s">
        <v>3</v>
      </c>
      <c r="C7" s="16" t="s">
        <v>4</v>
      </c>
      <c r="D7" s="16" t="s">
        <v>5</v>
      </c>
      <c r="E7" s="16" t="s">
        <v>6</v>
      </c>
      <c r="F7" s="18"/>
    </row>
    <row r="8" spans="1:6">
      <c r="A8" s="19"/>
      <c r="B8" s="5"/>
      <c r="C8" s="5"/>
      <c r="D8" s="5"/>
      <c r="E8" s="5"/>
      <c r="F8" s="20"/>
    </row>
    <row r="9" spans="1:6">
      <c r="A9" s="21" t="s">
        <v>7</v>
      </c>
      <c r="B9" s="6" t="s">
        <v>24</v>
      </c>
      <c r="C9" s="7">
        <v>0</v>
      </c>
      <c r="D9" s="7">
        <v>1500</v>
      </c>
      <c r="E9" s="7">
        <v>0</v>
      </c>
      <c r="F9" s="22"/>
    </row>
    <row r="10" spans="1:6">
      <c r="A10" s="21" t="s">
        <v>7</v>
      </c>
      <c r="B10" s="6" t="s">
        <v>25</v>
      </c>
      <c r="C10" s="7">
        <v>0</v>
      </c>
      <c r="D10" s="7">
        <v>0</v>
      </c>
      <c r="E10" s="8">
        <v>0</v>
      </c>
      <c r="F10" s="23">
        <v>650</v>
      </c>
    </row>
    <row r="11" spans="1:6">
      <c r="A11" s="21" t="s">
        <v>8</v>
      </c>
      <c r="B11" s="6" t="s">
        <v>26</v>
      </c>
      <c r="C11" s="7">
        <v>0</v>
      </c>
      <c r="D11" s="7">
        <v>0</v>
      </c>
      <c r="E11" s="8">
        <v>0</v>
      </c>
      <c r="F11" s="23">
        <v>452</v>
      </c>
    </row>
    <row r="12" spans="1:6">
      <c r="A12" s="21" t="s">
        <v>9</v>
      </c>
      <c r="B12" s="6" t="s">
        <v>27</v>
      </c>
      <c r="C12" s="7">
        <v>0</v>
      </c>
      <c r="D12" s="7">
        <v>0</v>
      </c>
      <c r="E12" s="8">
        <v>0</v>
      </c>
      <c r="F12" s="23">
        <v>1500</v>
      </c>
    </row>
    <row r="13" spans="1:6">
      <c r="A13" s="21" t="s">
        <v>10</v>
      </c>
      <c r="B13" s="6" t="s">
        <v>28</v>
      </c>
      <c r="C13" s="7">
        <v>0</v>
      </c>
      <c r="D13" s="7">
        <v>2000</v>
      </c>
      <c r="E13" s="7">
        <v>0</v>
      </c>
      <c r="F13" s="22"/>
    </row>
    <row r="14" spans="1:6">
      <c r="A14" s="21" t="s">
        <v>11</v>
      </c>
      <c r="B14" s="6" t="s">
        <v>29</v>
      </c>
      <c r="C14" s="7">
        <v>0</v>
      </c>
      <c r="D14" s="7">
        <v>0</v>
      </c>
      <c r="E14" s="7">
        <v>2500</v>
      </c>
      <c r="F14" s="22"/>
    </row>
    <row r="15" spans="1:6">
      <c r="A15" s="21" t="s">
        <v>12</v>
      </c>
      <c r="B15" s="6" t="s">
        <v>30</v>
      </c>
      <c r="C15" s="7">
        <v>0</v>
      </c>
      <c r="D15" s="7">
        <v>0</v>
      </c>
      <c r="E15" s="7">
        <v>0</v>
      </c>
      <c r="F15" s="23">
        <v>350</v>
      </c>
    </row>
    <row r="16" spans="1:6">
      <c r="A16" s="21" t="s">
        <v>13</v>
      </c>
      <c r="B16" s="6" t="s">
        <v>31</v>
      </c>
      <c r="C16" s="7">
        <v>0</v>
      </c>
      <c r="D16" s="7">
        <v>0</v>
      </c>
      <c r="E16" s="7">
        <v>0</v>
      </c>
      <c r="F16" s="23">
        <v>75</v>
      </c>
    </row>
    <row r="17" spans="1:6">
      <c r="A17" s="21" t="s">
        <v>14</v>
      </c>
      <c r="B17" s="6" t="s">
        <v>32</v>
      </c>
      <c r="C17" s="7">
        <v>0</v>
      </c>
      <c r="D17" s="7">
        <v>0</v>
      </c>
      <c r="E17" s="7">
        <v>0</v>
      </c>
      <c r="F17" s="23">
        <v>150</v>
      </c>
    </row>
    <row r="18" spans="1:6">
      <c r="A18" s="21" t="s">
        <v>15</v>
      </c>
      <c r="B18" s="6" t="s">
        <v>33</v>
      </c>
      <c r="C18" s="7">
        <v>312</v>
      </c>
      <c r="D18" s="7">
        <v>516</v>
      </c>
      <c r="E18" s="7">
        <v>0</v>
      </c>
      <c r="F18" s="23">
        <v>0</v>
      </c>
    </row>
    <row r="19" spans="1:6">
      <c r="A19" s="21" t="s">
        <v>16</v>
      </c>
      <c r="B19" s="6" t="s">
        <v>34</v>
      </c>
      <c r="C19" s="7">
        <v>0</v>
      </c>
      <c r="D19" s="7">
        <v>0</v>
      </c>
      <c r="E19" s="7">
        <v>10000</v>
      </c>
      <c r="F19" s="23">
        <v>0</v>
      </c>
    </row>
    <row r="20" spans="1:6">
      <c r="A20" s="21" t="s">
        <v>17</v>
      </c>
      <c r="B20" s="6" t="s">
        <v>35</v>
      </c>
      <c r="C20" s="7">
        <v>0</v>
      </c>
      <c r="D20" s="7">
        <v>0</v>
      </c>
      <c r="E20" s="7">
        <v>199057.32</v>
      </c>
      <c r="F20" s="22">
        <v>0</v>
      </c>
    </row>
    <row r="21" spans="1:6">
      <c r="A21" s="21" t="s">
        <v>36</v>
      </c>
      <c r="B21" s="6" t="s">
        <v>37</v>
      </c>
      <c r="C21" s="7">
        <v>0</v>
      </c>
      <c r="D21" s="7">
        <v>0</v>
      </c>
      <c r="E21" s="7">
        <v>14000</v>
      </c>
      <c r="F21" s="22">
        <v>0</v>
      </c>
    </row>
    <row r="22" spans="1:6" s="13" customFormat="1">
      <c r="A22" s="24"/>
      <c r="B22" s="11" t="s">
        <v>18</v>
      </c>
      <c r="C22" s="12">
        <f>SUM(C9:C21)</f>
        <v>312</v>
      </c>
      <c r="D22" s="12">
        <f>SUM(D9:D21)</f>
        <v>4016</v>
      </c>
      <c r="E22" s="12">
        <f>SUM(E9:E21)</f>
        <v>225557.32</v>
      </c>
      <c r="F22" s="25">
        <f>SUM(F9:F21)</f>
        <v>3177</v>
      </c>
    </row>
    <row r="23" spans="1:6">
      <c r="A23" s="19"/>
      <c r="B23" s="5" t="s">
        <v>19</v>
      </c>
      <c r="C23" s="8">
        <f>(C22*0.09)</f>
        <v>28.08</v>
      </c>
      <c r="D23" s="8">
        <f>(D22*0.42)</f>
        <v>1686.72</v>
      </c>
      <c r="E23" s="8">
        <f>(E22*0.08)</f>
        <v>18044.585600000002</v>
      </c>
      <c r="F23" s="22">
        <f>F22*0.08</f>
        <v>254.16</v>
      </c>
    </row>
    <row r="24" spans="1:6" s="1" customFormat="1">
      <c r="A24" s="26"/>
      <c r="B24" s="14" t="s">
        <v>20</v>
      </c>
      <c r="C24" s="15">
        <f>SUM(C22:C23)</f>
        <v>340.08</v>
      </c>
      <c r="D24" s="15">
        <f>SUM(D22:D23)</f>
        <v>5702.72</v>
      </c>
      <c r="E24" s="15">
        <f>SUM(E22:E23)</f>
        <v>243601.9056</v>
      </c>
      <c r="F24" s="27">
        <f>SUM(F22:F23)</f>
        <v>3431.16</v>
      </c>
    </row>
    <row r="25" spans="1:6">
      <c r="A25" s="19"/>
      <c r="B25" s="5" t="s">
        <v>21</v>
      </c>
      <c r="C25" s="8">
        <f>C24*0.1</f>
        <v>34.008000000000003</v>
      </c>
      <c r="D25" s="8">
        <f>D24*0.1</f>
        <v>570.27200000000005</v>
      </c>
      <c r="E25" s="8">
        <f>E24*0.1</f>
        <v>24360.190560000003</v>
      </c>
      <c r="F25" s="22">
        <f>F24*0.1</f>
        <v>343.11599999999999</v>
      </c>
    </row>
    <row r="26" spans="1:6" s="1" customFormat="1">
      <c r="A26" s="26"/>
      <c r="B26" s="14" t="s">
        <v>22</v>
      </c>
      <c r="C26" s="15">
        <f>SUM(C24:C25)</f>
        <v>374.08799999999997</v>
      </c>
      <c r="D26" s="15">
        <f>SUM(D24:D25)</f>
        <v>6272.9920000000002</v>
      </c>
      <c r="E26" s="15">
        <f>SUM(E24:E25)</f>
        <v>267962.09616000002</v>
      </c>
      <c r="F26" s="27">
        <f>SUM(F24:F25)</f>
        <v>3774.2759999999998</v>
      </c>
    </row>
    <row r="27" spans="1:6">
      <c r="A27" s="19"/>
      <c r="B27" s="5"/>
      <c r="C27" s="8"/>
      <c r="D27" s="8"/>
      <c r="E27" s="8"/>
      <c r="F27" s="22"/>
    </row>
    <row r="28" spans="1:6" s="4" customFormat="1" ht="15.75">
      <c r="A28" s="28"/>
      <c r="B28" s="9" t="s">
        <v>23</v>
      </c>
      <c r="C28" s="10"/>
      <c r="D28" s="10"/>
      <c r="E28" s="10"/>
      <c r="F28" s="29">
        <f>SUM(C26:F26)</f>
        <v>278383.45216000004</v>
      </c>
    </row>
    <row r="29" spans="1:6">
      <c r="A29" s="19"/>
      <c r="B29" s="5"/>
      <c r="C29" s="8"/>
      <c r="D29" s="8"/>
      <c r="E29" s="8"/>
      <c r="F29" s="22"/>
    </row>
    <row r="30" spans="1:6">
      <c r="A30" s="19"/>
      <c r="B30" s="5"/>
      <c r="C30" s="5"/>
      <c r="D30" s="5"/>
      <c r="E30" s="5"/>
      <c r="F30" s="20"/>
    </row>
    <row r="31" spans="1:6" ht="15.75" thickBot="1">
      <c r="A31" s="30"/>
      <c r="B31" s="31"/>
      <c r="C31" s="31"/>
      <c r="D31" s="31"/>
      <c r="E31" s="31"/>
      <c r="F31" s="32"/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Emmett Dammon</dc:creator>
  <cp:lastModifiedBy>Emmett Dammon</cp:lastModifiedBy>
  <cp:lastPrinted>2011-12-21T15:59:41Z</cp:lastPrinted>
  <dcterms:created xsi:type="dcterms:W3CDTF">2011-12-13T20:35:50Z</dcterms:created>
  <dcterms:modified xsi:type="dcterms:W3CDTF">2011-12-22T15:25:47Z</dcterms:modified>
</cp:coreProperties>
</file>