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Schools Public\ST TAMMANY PARISH SCHOOL BOARD\2393 - Sixth Ward 100 Wing\Documents\Project Estimate\"/>
    </mc:Choice>
  </mc:AlternateContent>
  <xr:revisionPtr revIDLastSave="0" documentId="13_ncr:1_{D1E4F48A-E4BE-48DB-9E4C-B6500925BD50}" xr6:coauthVersionLast="41" xr6:coauthVersionMax="41" xr10:uidLastSave="{00000000-0000-0000-0000-000000000000}"/>
  <bookViews>
    <workbookView xWindow="9675" yWindow="1005" windowWidth="17295" windowHeight="13980" xr2:uid="{00000000-000D-0000-FFFF-FFFF00000000}"/>
  </bookViews>
  <sheets>
    <sheet name="STSB Estimate" sheetId="1" r:id="rId1"/>
    <sheet name="siplast Estimate" sheetId="2" r:id="rId2"/>
  </sheets>
  <definedNames>
    <definedName name="_xlnm.Print_Area" localSheetId="0">'STSB Estimate'!$A$2:$F$29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E12" i="1"/>
  <c r="E11" i="1"/>
  <c r="E10" i="1"/>
  <c r="E13" i="1"/>
  <c r="E15" i="1" l="1"/>
  <c r="L5" i="2"/>
  <c r="L4" i="2"/>
  <c r="L3" i="2"/>
  <c r="P5" i="2"/>
  <c r="P4" i="2"/>
  <c r="P3" i="2"/>
  <c r="P2" i="2"/>
  <c r="L2" i="2"/>
  <c r="P6" i="2" l="1"/>
  <c r="L6" i="2"/>
  <c r="L7" i="2"/>
  <c r="L8" i="2" s="1"/>
  <c r="P7" i="2"/>
  <c r="P8" i="2" s="1"/>
  <c r="P11" i="2" l="1"/>
  <c r="P10" i="2"/>
  <c r="L10" i="2"/>
  <c r="L11" i="2"/>
</calcChain>
</file>

<file path=xl/sharedStrings.xml><?xml version="1.0" encoding="utf-8"?>
<sst xmlns="http://schemas.openxmlformats.org/spreadsheetml/2006/main" count="35" uniqueCount="30">
  <si>
    <t>Slidell, LA 70458</t>
  </si>
  <si>
    <t>Dammon Engineering, Inc.</t>
  </si>
  <si>
    <t>554 Old Spanish Trail</t>
  </si>
  <si>
    <t>985-649-5832</t>
  </si>
  <si>
    <t>Membrane System $15.35/square feet to $17.65/square foot.</t>
  </si>
  <si>
    <t xml:space="preserve">Perimeter Edge System $15.85 to $19.75 per linear foot </t>
  </si>
  <si>
    <t>Roof-to-Roof Expansion Joint Cover $33.15 to $38.45 per linear foot</t>
  </si>
  <si>
    <t>Wood Blocking 2 by treated $5.00 to $8.00 per linear foot</t>
  </si>
  <si>
    <t>Performance and Payment Bond rate 1% to 1.5%</t>
  </si>
  <si>
    <t>Minimum</t>
  </si>
  <si>
    <t>Maximum</t>
  </si>
  <si>
    <t>Totals  =</t>
  </si>
  <si>
    <t>Sub-Totals  =</t>
  </si>
  <si>
    <t>Area/lin ft</t>
  </si>
  <si>
    <t xml:space="preserve">Roofing Estimate </t>
  </si>
  <si>
    <t>=</t>
  </si>
  <si>
    <t xml:space="preserve">Project Estimate:  Sixth Ward Elementary 100 Wing Re-Roofing </t>
  </si>
  <si>
    <t>Demo Estimate 12%</t>
  </si>
  <si>
    <t>Name</t>
  </si>
  <si>
    <t>Description of Work</t>
  </si>
  <si>
    <t># hours</t>
  </si>
  <si>
    <t>Fee</t>
  </si>
  <si>
    <t>Subtotal</t>
  </si>
  <si>
    <t>Chuck</t>
  </si>
  <si>
    <t>David</t>
  </si>
  <si>
    <t>Site Visit</t>
  </si>
  <si>
    <t>Email, Phone Calls, Communications</t>
  </si>
  <si>
    <t>Total</t>
  </si>
  <si>
    <t>Prepare Excel Worksheet for Estimate</t>
  </si>
  <si>
    <t>Prepare CAD drawings for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</si>
</sst>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#,##0.0"/>
    <numFmt numFmtId="167" formatCode="#,##0.0_);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49" fontId="0" fillId="0" borderId="0" xfId="0" applyNumberFormat="1"/>
    <xf numFmtId="0" fontId="4" fillId="0" borderId="0" xfId="0" applyFont="1"/>
    <xf numFmtId="0" fontId="5" fillId="0" borderId="0" xfId="0" applyFont="1"/>
    <xf numFmtId="49" fontId="0" fillId="0" borderId="9" xfId="0" applyNumberFormat="1" applyBorder="1"/>
    <xf numFmtId="0" fontId="0" fillId="0" borderId="10" xfId="0" applyBorder="1"/>
    <xf numFmtId="0" fontId="0" fillId="0" borderId="11" xfId="0" applyBorder="1"/>
    <xf numFmtId="164" fontId="0" fillId="0" borderId="0" xfId="0" applyNumberFormat="1"/>
    <xf numFmtId="165" fontId="0" fillId="0" borderId="0" xfId="0" applyNumberFormat="1"/>
    <xf numFmtId="164" fontId="0" fillId="0" borderId="0" xfId="0" applyNumberFormat="1" applyAlignment="1">
      <alignment horizontal="right"/>
    </xf>
    <xf numFmtId="166" fontId="0" fillId="0" borderId="0" xfId="0" applyNumberFormat="1"/>
    <xf numFmtId="0" fontId="0" fillId="0" borderId="0" xfId="0" applyAlignment="1">
      <alignment horizontal="center"/>
    </xf>
    <xf numFmtId="49" fontId="7" fillId="0" borderId="7" xfId="0" applyNumberFormat="1" applyFont="1" applyBorder="1"/>
    <xf numFmtId="0" fontId="7" fillId="0" borderId="1" xfId="0" applyFont="1" applyBorder="1"/>
    <xf numFmtId="44" fontId="7" fillId="0" borderId="1" xfId="1" applyFont="1" applyBorder="1"/>
    <xf numFmtId="44" fontId="7" fillId="0" borderId="8" xfId="1" applyFont="1" applyBorder="1"/>
    <xf numFmtId="49" fontId="9" fillId="0" borderId="7" xfId="0" applyNumberFormat="1" applyFont="1" applyBorder="1"/>
    <xf numFmtId="0" fontId="9" fillId="0" borderId="1" xfId="0" applyFont="1" applyBorder="1"/>
    <xf numFmtId="44" fontId="9" fillId="0" borderId="1" xfId="1" applyFont="1" applyBorder="1"/>
    <xf numFmtId="44" fontId="9" fillId="0" borderId="8" xfId="1" applyFont="1" applyBorder="1"/>
    <xf numFmtId="49" fontId="10" fillId="0" borderId="7" xfId="0" applyNumberFormat="1" applyFont="1" applyBorder="1"/>
    <xf numFmtId="0" fontId="10" fillId="0" borderId="1" xfId="0" applyFont="1" applyBorder="1"/>
    <xf numFmtId="44" fontId="10" fillId="0" borderId="1" xfId="1" applyFont="1" applyBorder="1"/>
    <xf numFmtId="44" fontId="10" fillId="0" borderId="8" xfId="1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9" fillId="0" borderId="15" xfId="0" applyNumberFormat="1" applyFont="1" applyBorder="1"/>
    <xf numFmtId="0" fontId="9" fillId="0" borderId="16" xfId="0" applyFont="1" applyBorder="1"/>
    <xf numFmtId="0" fontId="9" fillId="0" borderId="17" xfId="0" applyFont="1" applyBorder="1"/>
    <xf numFmtId="0" fontId="8" fillId="0" borderId="13" xfId="0" applyFont="1" applyBorder="1"/>
    <xf numFmtId="0" fontId="6" fillId="0" borderId="6" xfId="0" applyFont="1" applyBorder="1" applyAlignment="1">
      <alignment horizontal="center"/>
    </xf>
    <xf numFmtId="49" fontId="8" fillId="0" borderId="12" xfId="0" applyNumberFormat="1" applyFont="1" applyBorder="1"/>
    <xf numFmtId="0" fontId="8" fillId="0" borderId="14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67" fontId="9" fillId="0" borderId="1" xfId="1" applyNumberFormat="1" applyFont="1" applyBorder="1"/>
    <xf numFmtId="39" fontId="9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>
      <selection activeCell="B13" sqref="B13"/>
    </sheetView>
  </sheetViews>
  <sheetFormatPr defaultRowHeight="15" x14ac:dyDescent="0.25"/>
  <cols>
    <col min="1" max="1" width="12.28515625" style="3" customWidth="1"/>
    <col min="2" max="2" width="35.28515625" customWidth="1"/>
    <col min="3" max="3" width="12.5703125" customWidth="1"/>
    <col min="4" max="4" width="11.5703125" bestFit="1" customWidth="1"/>
    <col min="5" max="5" width="13.5703125" customWidth="1"/>
    <col min="6" max="6" width="14.5703125" customWidth="1"/>
  </cols>
  <sheetData>
    <row r="1" spans="1:6" ht="15.75" thickBot="1" x14ac:dyDescent="0.3"/>
    <row r="2" spans="1:6" ht="18.75" x14ac:dyDescent="0.3">
      <c r="A2" s="35" t="s">
        <v>1</v>
      </c>
      <c r="B2" s="36"/>
      <c r="C2" s="36"/>
      <c r="D2" s="36"/>
      <c r="E2" s="36"/>
      <c r="F2" s="37"/>
    </row>
    <row r="3" spans="1:6" ht="18.75" x14ac:dyDescent="0.3">
      <c r="A3" s="38" t="s">
        <v>2</v>
      </c>
      <c r="B3" s="39"/>
      <c r="C3" s="39"/>
      <c r="D3" s="39"/>
      <c r="E3" s="39"/>
      <c r="F3" s="40"/>
    </row>
    <row r="4" spans="1:6" ht="18.75" x14ac:dyDescent="0.3">
      <c r="A4" s="38" t="s">
        <v>0</v>
      </c>
      <c r="B4" s="39"/>
      <c r="C4" s="39"/>
      <c r="D4" s="39"/>
      <c r="E4" s="39"/>
      <c r="F4" s="40"/>
    </row>
    <row r="5" spans="1:6" ht="18.75" x14ac:dyDescent="0.3">
      <c r="A5" s="38" t="s">
        <v>3</v>
      </c>
      <c r="B5" s="39"/>
      <c r="C5" s="39"/>
      <c r="D5" s="39"/>
      <c r="E5" s="39"/>
      <c r="F5" s="40"/>
    </row>
    <row r="6" spans="1:6" ht="19.5" thickBot="1" x14ac:dyDescent="0.35">
      <c r="A6" s="41" t="s">
        <v>16</v>
      </c>
      <c r="B6" s="42"/>
      <c r="C6" s="42"/>
      <c r="D6" s="42"/>
      <c r="E6" s="42"/>
      <c r="F6" s="43"/>
    </row>
    <row r="7" spans="1:6" ht="19.5" thickTop="1" x14ac:dyDescent="0.3">
      <c r="A7" s="26"/>
      <c r="B7" s="27"/>
      <c r="C7" s="27"/>
      <c r="D7" s="27"/>
      <c r="E7" s="27"/>
      <c r="F7" s="32"/>
    </row>
    <row r="8" spans="1:6" s="2" customFormat="1" ht="16.5" thickBot="1" x14ac:dyDescent="0.3">
      <c r="A8" s="33" t="s">
        <v>18</v>
      </c>
      <c r="B8" s="31" t="s">
        <v>19</v>
      </c>
      <c r="C8" s="31" t="s">
        <v>20</v>
      </c>
      <c r="D8" s="31" t="s">
        <v>21</v>
      </c>
      <c r="E8" s="31" t="s">
        <v>22</v>
      </c>
      <c r="F8" s="34"/>
    </row>
    <row r="9" spans="1:6" ht="16.5" thickTop="1" x14ac:dyDescent="0.25">
      <c r="A9" s="28"/>
      <c r="B9" s="29"/>
      <c r="C9" s="29"/>
      <c r="D9" s="29"/>
      <c r="E9" s="29"/>
      <c r="F9" s="30"/>
    </row>
    <row r="10" spans="1:6" ht="15.75" x14ac:dyDescent="0.25">
      <c r="A10" s="18" t="s">
        <v>23</v>
      </c>
      <c r="B10" s="19" t="s">
        <v>26</v>
      </c>
      <c r="C10" s="44">
        <v>1.5</v>
      </c>
      <c r="D10" s="20">
        <v>125</v>
      </c>
      <c r="E10" s="20">
        <f t="shared" ref="E10:E12" si="0">C10*D10</f>
        <v>187.5</v>
      </c>
      <c r="F10" s="21"/>
    </row>
    <row r="11" spans="1:6" ht="15.75" x14ac:dyDescent="0.25">
      <c r="A11" s="18" t="s">
        <v>23</v>
      </c>
      <c r="B11" s="19" t="s">
        <v>25</v>
      </c>
      <c r="C11" s="44">
        <v>1.5</v>
      </c>
      <c r="D11" s="20">
        <v>125</v>
      </c>
      <c r="E11" s="20">
        <f t="shared" si="0"/>
        <v>187.5</v>
      </c>
      <c r="F11" s="21"/>
    </row>
    <row r="12" spans="1:6" ht="15.75" x14ac:dyDescent="0.25">
      <c r="A12" s="18" t="s">
        <v>23</v>
      </c>
      <c r="B12" s="19" t="s">
        <v>29</v>
      </c>
      <c r="C12" s="44">
        <v>2</v>
      </c>
      <c r="D12" s="20">
        <v>125</v>
      </c>
      <c r="E12" s="20">
        <f t="shared" si="0"/>
        <v>250</v>
      </c>
      <c r="F12" s="21"/>
    </row>
    <row r="13" spans="1:6" ht="15.75" x14ac:dyDescent="0.25">
      <c r="A13" s="18" t="s">
        <v>24</v>
      </c>
      <c r="B13" s="19" t="s">
        <v>28</v>
      </c>
      <c r="C13" s="44">
        <v>2</v>
      </c>
      <c r="D13" s="20">
        <v>125</v>
      </c>
      <c r="E13" s="20">
        <f>C13*D13</f>
        <v>250</v>
      </c>
      <c r="F13" s="21"/>
    </row>
    <row r="14" spans="1:6" ht="15.75" x14ac:dyDescent="0.25">
      <c r="A14" s="18"/>
      <c r="B14" s="19"/>
      <c r="C14" s="45">
        <f>SUM(C10:C13)</f>
        <v>7</v>
      </c>
      <c r="D14" s="20"/>
      <c r="E14" s="20"/>
      <c r="F14" s="21"/>
    </row>
    <row r="15" spans="1:6" ht="15.75" x14ac:dyDescent="0.25">
      <c r="A15" s="18"/>
      <c r="B15" s="19" t="s">
        <v>27</v>
      </c>
      <c r="C15" s="20"/>
      <c r="D15" s="20"/>
      <c r="E15" s="20">
        <f>SUM(E10:E13)</f>
        <v>875</v>
      </c>
      <c r="F15" s="21"/>
    </row>
    <row r="16" spans="1:6" ht="15.75" x14ac:dyDescent="0.25">
      <c r="A16" s="18"/>
      <c r="B16" s="19"/>
      <c r="C16" s="20"/>
      <c r="D16" s="20"/>
      <c r="E16" s="20"/>
      <c r="F16" s="21"/>
    </row>
    <row r="17" spans="1:6" ht="15.75" x14ac:dyDescent="0.25">
      <c r="A17" s="18"/>
      <c r="B17" s="19"/>
      <c r="C17" s="20"/>
      <c r="D17" s="20"/>
      <c r="E17" s="20"/>
      <c r="F17" s="21"/>
    </row>
    <row r="18" spans="1:6" ht="15.75" x14ac:dyDescent="0.25">
      <c r="A18" s="18"/>
      <c r="B18" s="19"/>
      <c r="C18" s="20"/>
      <c r="D18" s="20"/>
      <c r="E18" s="20"/>
      <c r="F18" s="21"/>
    </row>
    <row r="19" spans="1:6" ht="15.75" x14ac:dyDescent="0.25">
      <c r="A19" s="18"/>
      <c r="B19" s="19"/>
      <c r="C19" s="20"/>
      <c r="D19" s="20"/>
      <c r="E19" s="20"/>
      <c r="F19" s="21"/>
    </row>
    <row r="20" spans="1:6" ht="15.75" x14ac:dyDescent="0.25">
      <c r="A20" s="18"/>
      <c r="B20" s="19"/>
      <c r="C20" s="20"/>
      <c r="D20" s="20"/>
      <c r="E20" s="20"/>
      <c r="F20" s="21"/>
    </row>
    <row r="21" spans="1:6" ht="15.75" x14ac:dyDescent="0.25">
      <c r="A21" s="18"/>
      <c r="B21" s="19"/>
      <c r="C21" s="20"/>
      <c r="D21" s="20"/>
      <c r="E21" s="20"/>
      <c r="F21" s="21"/>
    </row>
    <row r="22" spans="1:6" s="5" customFormat="1" ht="15.75" x14ac:dyDescent="0.25">
      <c r="A22" s="22"/>
      <c r="B22" s="23"/>
      <c r="C22" s="24"/>
      <c r="D22" s="24"/>
      <c r="E22" s="24"/>
      <c r="F22" s="25"/>
    </row>
    <row r="23" spans="1:6" ht="15.75" x14ac:dyDescent="0.25">
      <c r="A23" s="18"/>
      <c r="B23" s="19"/>
      <c r="C23" s="20"/>
      <c r="D23" s="20"/>
      <c r="E23" s="20"/>
      <c r="F23" s="21"/>
    </row>
    <row r="24" spans="1:6" s="1" customFormat="1" ht="15.75" x14ac:dyDescent="0.25">
      <c r="A24" s="14"/>
      <c r="B24" s="15"/>
      <c r="C24" s="16"/>
      <c r="D24" s="16"/>
      <c r="E24" s="16"/>
      <c r="F24" s="17"/>
    </row>
    <row r="25" spans="1:6" ht="15.75" x14ac:dyDescent="0.25">
      <c r="A25" s="18"/>
      <c r="B25" s="19"/>
      <c r="C25" s="20"/>
      <c r="D25" s="20"/>
      <c r="E25" s="20"/>
      <c r="F25" s="21"/>
    </row>
    <row r="26" spans="1:6" s="1" customFormat="1" ht="15.75" x14ac:dyDescent="0.25">
      <c r="A26" s="14"/>
      <c r="B26" s="15"/>
      <c r="C26" s="16"/>
      <c r="D26" s="16"/>
      <c r="E26" s="16"/>
      <c r="F26" s="17"/>
    </row>
    <row r="27" spans="1:6" ht="15.75" x14ac:dyDescent="0.25">
      <c r="A27" s="18"/>
      <c r="B27" s="19"/>
      <c r="C27" s="20"/>
      <c r="D27" s="20"/>
      <c r="E27" s="20"/>
      <c r="F27" s="21"/>
    </row>
    <row r="28" spans="1:6" s="4" customFormat="1" ht="15.75" x14ac:dyDescent="0.25">
      <c r="A28" s="14"/>
      <c r="B28" s="15"/>
      <c r="C28" s="16"/>
      <c r="D28" s="16"/>
      <c r="E28" s="16"/>
      <c r="F28" s="17"/>
    </row>
    <row r="29" spans="1:6" ht="15.75" thickBot="1" x14ac:dyDescent="0.3">
      <c r="A29" s="6"/>
      <c r="B29" s="7"/>
      <c r="C29" s="7"/>
      <c r="D29" s="7"/>
      <c r="E29" s="7"/>
      <c r="F29" s="8"/>
    </row>
  </sheetData>
  <mergeCells count="5">
    <mergeCell ref="A2:F2"/>
    <mergeCell ref="A3:F3"/>
    <mergeCell ref="A4:F4"/>
    <mergeCell ref="A5:F5"/>
    <mergeCell ref="A6:F6"/>
  </mergeCells>
  <pageMargins left="0.7" right="0.7" top="0.75" bottom="0.7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3"/>
  <sheetViews>
    <sheetView workbookViewId="0">
      <selection activeCell="P10" sqref="P10:P11"/>
    </sheetView>
  </sheetViews>
  <sheetFormatPr defaultRowHeight="15" x14ac:dyDescent="0.25"/>
  <cols>
    <col min="12" max="12" width="11.140625" bestFit="1" customWidth="1"/>
    <col min="16" max="16" width="11.140625" bestFit="1" customWidth="1"/>
  </cols>
  <sheetData>
    <row r="1" spans="2:16" x14ac:dyDescent="0.25">
      <c r="I1" s="13" t="s">
        <v>13</v>
      </c>
      <c r="K1" t="s">
        <v>9</v>
      </c>
      <c r="O1" t="s">
        <v>10</v>
      </c>
    </row>
    <row r="2" spans="2:16" x14ac:dyDescent="0.25">
      <c r="B2" t="s">
        <v>4</v>
      </c>
      <c r="I2" s="12">
        <v>11515</v>
      </c>
      <c r="K2" s="9">
        <v>15.35</v>
      </c>
      <c r="L2" s="9">
        <f>I2*K2</f>
        <v>176755.25</v>
      </c>
      <c r="O2" s="9">
        <v>17.649999999999999</v>
      </c>
      <c r="P2" s="9">
        <f>O2*I2</f>
        <v>203239.74999999997</v>
      </c>
    </row>
    <row r="3" spans="2:16" x14ac:dyDescent="0.25">
      <c r="B3" t="s">
        <v>5</v>
      </c>
      <c r="I3" s="12">
        <v>450.75</v>
      </c>
      <c r="K3" s="9">
        <v>15.85</v>
      </c>
      <c r="L3" s="9">
        <f t="shared" ref="L3:L5" si="0">I3*K3</f>
        <v>7144.3874999999998</v>
      </c>
      <c r="O3" s="9">
        <v>19.75</v>
      </c>
      <c r="P3" s="9">
        <f t="shared" ref="P3:P5" si="1">O3*I3</f>
        <v>8902.3125</v>
      </c>
    </row>
    <row r="4" spans="2:16" x14ac:dyDescent="0.25">
      <c r="B4" t="s">
        <v>6</v>
      </c>
      <c r="I4" s="12">
        <v>176.25</v>
      </c>
      <c r="K4" s="9">
        <v>33.15</v>
      </c>
      <c r="L4" s="9">
        <f t="shared" si="0"/>
        <v>5842.6875</v>
      </c>
      <c r="O4" s="9">
        <v>38.450000000000003</v>
      </c>
      <c r="P4" s="9">
        <f t="shared" si="1"/>
        <v>6776.8125000000009</v>
      </c>
    </row>
    <row r="5" spans="2:16" x14ac:dyDescent="0.25">
      <c r="B5" t="s">
        <v>7</v>
      </c>
      <c r="I5" s="12">
        <v>176.25</v>
      </c>
      <c r="K5" s="9">
        <v>5</v>
      </c>
      <c r="L5" s="9">
        <f t="shared" si="0"/>
        <v>881.25</v>
      </c>
      <c r="O5" s="9">
        <v>8</v>
      </c>
      <c r="P5" s="9">
        <f t="shared" si="1"/>
        <v>1410</v>
      </c>
    </row>
    <row r="6" spans="2:16" x14ac:dyDescent="0.25">
      <c r="K6" s="11" t="s">
        <v>12</v>
      </c>
      <c r="L6" s="9">
        <f>SUM(L2:L5)</f>
        <v>190623.57500000001</v>
      </c>
      <c r="O6" s="11" t="s">
        <v>12</v>
      </c>
      <c r="P6" s="9">
        <f>SUM(P2:P5)</f>
        <v>220328.87499999997</v>
      </c>
    </row>
    <row r="7" spans="2:16" x14ac:dyDescent="0.25">
      <c r="B7" t="s">
        <v>8</v>
      </c>
      <c r="K7" s="10">
        <v>0.01</v>
      </c>
      <c r="L7" s="9">
        <f>L6*K7</f>
        <v>1906.2357500000001</v>
      </c>
      <c r="O7" s="10">
        <v>1.4999999999999999E-2</v>
      </c>
      <c r="P7" s="9">
        <f>P6*O7</f>
        <v>3304.9331249999996</v>
      </c>
    </row>
    <row r="8" spans="2:16" x14ac:dyDescent="0.25">
      <c r="K8" s="9" t="s">
        <v>11</v>
      </c>
      <c r="L8" s="9">
        <f>SUM(L6+L7)</f>
        <v>192529.81075</v>
      </c>
      <c r="O8" s="9" t="s">
        <v>11</v>
      </c>
      <c r="P8" s="9">
        <f>SUM(P6+P7)</f>
        <v>223633.80812499998</v>
      </c>
    </row>
    <row r="10" spans="2:16" x14ac:dyDescent="0.25">
      <c r="I10" t="s">
        <v>17</v>
      </c>
      <c r="K10" t="s">
        <v>15</v>
      </c>
      <c r="L10" s="9">
        <f>L8*0.12</f>
        <v>23103.577290000001</v>
      </c>
      <c r="P10" s="9">
        <f>P8*0.12</f>
        <v>26836.056974999996</v>
      </c>
    </row>
    <row r="11" spans="2:16" x14ac:dyDescent="0.25">
      <c r="I11" t="s">
        <v>14</v>
      </c>
      <c r="K11" t="s">
        <v>15</v>
      </c>
      <c r="L11" s="9">
        <f>L8*0.88</f>
        <v>169426.23346000002</v>
      </c>
      <c r="P11" s="9">
        <f>P8*0.88</f>
        <v>196797.75115</v>
      </c>
    </row>
    <row r="13" spans="2:16" x14ac:dyDescent="0.25">
      <c r="P13" s="9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STSB Estimate</vt:lpstr>
      <vt:lpstr>siplast Estimate</vt:lpstr>
      <vt:lpstr>'STSB Estimate'!Print_Area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Emmett Dammon</dc:creator>
  <cp:lastModifiedBy>Windows User</cp:lastModifiedBy>
  <cp:lastPrinted>2019-07-31T20:23:03Z</cp:lastPrinted>
  <dcterms:created xsi:type="dcterms:W3CDTF">2011-12-13T20:35:50Z</dcterms:created>
  <dcterms:modified xsi:type="dcterms:W3CDTF">2019-07-31T21:21:54Z</dcterms:modified>
</cp:coreProperties>
</file>