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21" i="3" l="1"/>
  <c r="F67" i="1" s="1"/>
  <c r="I67" s="1"/>
  <c r="G55" i="2"/>
  <c r="F54" i="1" s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<sst xmlns="http://schemas.openxmlformats.org/spreadsheetml/2006/main" count="258" uniqueCount="156">
  <si>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</si>
  <si>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</si>
  <si>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</si>
  <si>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</si>
  <si>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</si>
  <si>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</si>
  <si>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</si>
  <si>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</si>
  <si>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</si>
  <si>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</si>
  <si>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</si>
  <si>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</si>
  <si>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</si>
  <si>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</si>
  <si>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</si>
  <si>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</si>
  <si>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</si>
  <si>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</si>
  <si>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</si>
  <si>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</si>
  <si>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</si>
  <si>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</si>
  <si>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</si>
  <si>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</si>
  <si>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</si>
  <si>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</si>
  <si>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</si>
  <si>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</si>
  <si>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</si>
  <si>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</si>
  <si>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</si>
  <si>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</si>
  <si>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</si>
  <si>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</si>
  <si>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</si>
  <si>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</si>
  <si>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</si>
  <si>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</si>
  <si>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</si>
  <si>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</si>
  <si>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</si>
  <si>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</si>
  <si>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</si>
  <si>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</si>
  <si>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</si>
  <si>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</si>
  <si>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</si>
  <si>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</si>
  <si>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</si>
  <si>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</si>
  <si>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</si>
  <si>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</si>
  <si>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</si>
  <si>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</si>
  <si>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</si>
  <si>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</si>
  <si>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</si>
  <si>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</si>
  <si>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</si>
  <si>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</si>
  <si>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</si>
  <si>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</si>
  <si>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</si>
  <si>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</si>
  <si>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</si>
  <si>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</si>
  <si>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</si>
  <si>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</si>
  <si>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</si>
  <si>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</si>
  <si>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</si>
  <si>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</si>
  <si>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</si>
  <si>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</si>
  <si>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</si>
  <si>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</si>
  <si>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</si>
  <si>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</si>
  <si>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</si>
  <si>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</si>
  <si>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</si>
  <si>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</si>
  <si>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</si>
  <si>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</si>
  <si>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</si>
  <si>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</si>
  <si>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</si>
  <si>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</si>
  <si>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</si>
  <si>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</si>
  <si>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</si>
  <si>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</si>
  <si>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</si>
  <si>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</si>
  <si>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</si>
  <si>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</si>
  <si>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</si>
  <si>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</si>
  <si>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</si>
  <si>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</si>
  <si>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</si>
  <si>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</si>
  <si>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</si>
  <si>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</si>
  <si>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</si>
  <si>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</si>
  <si>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</si>
  <si>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</si>
  <si>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</si>
  <si>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</si>
  <si>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</si>
  <si>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</si>
  <si>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</si>
  <si>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</si>
  <si>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</si>
  <si>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</si>
  <si>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</si>
  <si>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</si>
  <si>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</si>
  <si>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</si>
  <si>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</si>
  <si>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</si>
  <si>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</si>
  <si>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</si>
  <si>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</si>
  <si>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</si>
  <si>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</si>
  <si>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</si>
  <si>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</si>
  <si>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</si>
  <si>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</si>
  <si>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</si>
  <si>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</si>
  <si>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</si>
  <si>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</si>
  <si>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</si>
  <si>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</si>
  <si>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</si>
  <si>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</si>
  <si>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</si>
  <si>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</si>
  <si>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</si>
  <si>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</si>
  <si>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</si>
  <si>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</si>
  <si>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</si>
  <si>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</si>
  <si>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</si>
  <si>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</si>
  <si>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</si>
  <si>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</si>
  <si>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>Stud wall system (R-13 and 1/2"gyp.)</t>
  </si>
  <si>
    <t>Stud wall system (R-11 and 1/2"gyp.)</t>
  </si>
  <si>
    <t>Stud wall system (R-19 and 1/2"gyp.)</t>
  </si>
  <si>
    <t>Austin Rahaim</t>
  </si>
  <si>
    <t>Bay St. Louis, MS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</si>
</sst>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6" workbookViewId="0">
      <selection activeCell="N67" sqref="N67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155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2147</v>
      </c>
      <c r="E3" t="s">
        <v>3</v>
      </c>
      <c r="F3" s="30">
        <v>41134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199</v>
      </c>
      <c r="G7" s="10">
        <v>0</v>
      </c>
      <c r="H7" s="7"/>
      <c r="I7" s="11">
        <f t="shared" ref="I7:I12" si="0" xml:space="preserve"> MAX(N10:P10)</f>
        <v>3980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193</v>
      </c>
      <c r="G9" s="10">
        <v>0</v>
      </c>
      <c r="H9" s="7"/>
      <c r="I9" s="11">
        <f t="shared" si="0"/>
        <v>18335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3980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81</v>
      </c>
      <c r="G11" s="10">
        <v>0</v>
      </c>
      <c r="H11" s="7"/>
      <c r="I11" s="11">
        <f t="shared" si="0"/>
        <v>5670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18335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5670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1989</v>
      </c>
      <c r="G22" s="7"/>
      <c r="H22" s="7"/>
      <c r="I22" s="11">
        <f t="shared" si="2"/>
        <v>4574.7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1" t="s">
        <v>33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3300</v>
      </c>
      <c r="G39" s="7"/>
      <c r="H39" s="7"/>
      <c r="I39" s="20">
        <f t="shared" si="4"/>
        <v>15840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48</v>
      </c>
      <c r="B45" s="32"/>
      <c r="C45" s="32"/>
      <c r="D45" s="32"/>
      <c r="E45" s="32"/>
      <c r="F45" s="32"/>
      <c r="G45" s="32"/>
      <c r="H45" s="32"/>
      <c r="I45" s="33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54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33</v>
      </c>
      <c r="G54" s="13"/>
      <c r="H54" s="13"/>
      <c r="I54" s="27">
        <f>F54*10</f>
        <v>330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111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3300</v>
      </c>
      <c r="G58" s="7"/>
      <c r="H58" s="7"/>
      <c r="I58" s="20">
        <f>F58*3</f>
        <v>9900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114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20.8</v>
      </c>
      <c r="G63" s="13"/>
      <c r="H63" s="13"/>
      <c r="I63" s="21">
        <f>F63*3400</f>
        <v>70720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267.67999999999995</v>
      </c>
      <c r="G67" s="13"/>
      <c r="H67" s="13"/>
      <c r="I67" s="21">
        <f>F67*30</f>
        <v>8030.3999999999987</v>
      </c>
    </row>
    <row r="69" spans="1:9">
      <c r="A69" s="31" t="s">
        <v>145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11.448341666666664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3300</v>
      </c>
      <c r="E20">
        <v>100</v>
      </c>
      <c r="F20" t="s">
        <v>107</v>
      </c>
      <c r="G20" s="24">
        <f t="shared" si="2"/>
        <v>33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24" sqref="C24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2168</v>
      </c>
      <c r="G11">
        <f>(M11*((C11/1000)*O11))+(C11*N11)</f>
        <v>184.27999999999997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2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540</v>
      </c>
      <c r="G14">
        <f t="shared" si="1"/>
        <v>59.4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400</v>
      </c>
      <c r="G16">
        <f>(C16*N16)</f>
        <v>24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4</v>
      </c>
      <c r="H17">
        <f>C17*P17</f>
        <v>280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>
        <f>SUM(G5:G19)</f>
        <v>267.67999999999995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2011-11-14T16:37:03Z</cp:lastPrinted>
  <dcterms:created xsi:type="dcterms:W3CDTF">2011-11-10T16:24:13Z</dcterms:created>
  <dcterms:modified xsi:type="dcterms:W3CDTF">2012-08-13T14:59:28Z</dcterms:modified>
</cp:coreProperties>
</file>