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1A31C83B-29FD-4E21-BB6C-64BEE89E489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" i="1" l="1"/>
  <c r="B85" i="1"/>
  <c r="G85" i="1" s="1"/>
  <c r="F83" i="1" s="1"/>
  <c r="B87" i="1" s="1"/>
  <c r="G87" i="1" s="1"/>
  <c r="G76" i="1"/>
  <c r="B74" i="1"/>
  <c r="G74" i="1" s="1"/>
  <c r="F72" i="1" s="1"/>
  <c r="B76" i="1" s="1"/>
  <c r="B65" i="1"/>
  <c r="G65" i="1"/>
  <c r="B63" i="1"/>
  <c r="G63" i="1"/>
  <c r="F61" i="1" s="1"/>
  <c r="G54" i="1"/>
  <c r="G42" i="1"/>
  <c r="G29" i="1"/>
  <c r="B52" i="1"/>
  <c r="G52" i="1" s="1"/>
  <c r="F50" i="1" s="1"/>
  <c r="B54" i="1" s="1"/>
  <c r="B29" i="1"/>
  <c r="F25" i="1"/>
  <c r="G27" i="1"/>
  <c r="B42" i="1"/>
  <c r="G40" i="1"/>
  <c r="F38" i="1" s="1"/>
  <c r="B40" i="1"/>
  <c r="B27" i="1"/>
</calcChain>
</file>

<file path=xl/sharedStrings.xml><?xml version="1.0" encoding="utf-8"?>
<sst xmlns="http://schemas.openxmlformats.org/spreadsheetml/2006/main" count="90" uniqueCount="24">
  <si>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</si>
  <si>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</si>
  <si>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</si>
  <si>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</si>
  <si>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</si>
  <si>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</si>
  <si>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</si>
  <si>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</si>
  <si>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</si>
  <si>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</si>
  <si>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</si>
  <si>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School ClassRoom 1, 2, 3, 4 &amp; 5; age 9 +</t>
  </si>
  <si>
    <t>School ClassRoom STEM ClassRoom 1, 2, &amp; 3; Laboratory</t>
  </si>
  <si>
    <t>cfm fresh in corridors</t>
  </si>
  <si>
    <t>cfm fresh air per room x 5 rooms =</t>
  </si>
  <si>
    <t>cfm fresh air per room x 3 rooms =</t>
  </si>
  <si>
    <t>cfm</t>
  </si>
  <si>
    <t>%  =</t>
  </si>
  <si>
    <t>School corridors</t>
  </si>
  <si>
    <t>************************************************************</t>
  </si>
  <si>
    <t>Office 1, &amp; 2</t>
  </si>
  <si>
    <t>Conference Room</t>
  </si>
  <si>
    <t>cfm fresh air per room  =</t>
  </si>
  <si>
    <t>Reception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</si>
</sst>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/>
    <xf numFmtId="4" fontId="1" fillId="2" borderId="0" xfId="0" applyNumberFormat="1" applyFont="1" applyFill="1"/>
    <xf numFmtId="0" fontId="1" fillId="2" borderId="0" xfId="0" applyFont="1" applyFill="1"/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37</xdr:row>
      <xdr:rowOff>37144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20</xdr:col>
      <xdr:colOff>494287</xdr:colOff>
      <xdr:row>76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77</xdr:row>
      <xdr:rowOff>66675</xdr:rowOff>
    </xdr:from>
    <xdr:to>
      <xdr:col>20</xdr:col>
      <xdr:colOff>447675</xdr:colOff>
      <xdr:row>98</xdr:row>
      <xdr:rowOff>160271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H94"/>
  <sheetViews>
    <sheetView tabSelected="1" topLeftCell="A73" workbookViewId="0">
      <selection activeCell="G94" sqref="G94"/>
    </sheetView>
  </sheetViews>
  <sheetFormatPr defaultRowHeight="15" x14ac:dyDescent="0.25"/>
  <cols>
    <col min="7" max="7" width="10.42578125" bestFit="1" customWidth="1"/>
  </cols>
  <sheetData>
    <row r="21" spans="1:8" ht="23.25" x14ac:dyDescent="0.35">
      <c r="A21" s="3" t="s">
        <v>11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35</v>
      </c>
      <c r="C25" s="1" t="s">
        <v>5</v>
      </c>
      <c r="D25" s="1">
        <v>1000</v>
      </c>
      <c r="E25" s="1" t="s">
        <v>6</v>
      </c>
      <c r="F25" s="6">
        <f>G27/D25*B25</f>
        <v>24.031437499999999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4">
        <f>24.5*29.5</f>
        <v>722.75</v>
      </c>
      <c r="C27" s="1" t="s">
        <v>7</v>
      </c>
      <c r="D27" s="1">
        <v>5</v>
      </c>
      <c r="E27" s="1" t="s">
        <v>8</v>
      </c>
      <c r="F27" s="1"/>
      <c r="G27" s="5">
        <f>B27-(B27*(D27%))</f>
        <v>686.61249999999995</v>
      </c>
      <c r="H27" s="1" t="s">
        <v>10</v>
      </c>
    </row>
    <row r="29" spans="1:8" ht="20.25" x14ac:dyDescent="0.35">
      <c r="A29" s="2" t="s">
        <v>9</v>
      </c>
      <c r="B29" s="5">
        <f>(B24*F25)+(B26*G27)</f>
        <v>322.70787499999994</v>
      </c>
      <c r="C29" s="1" t="s">
        <v>14</v>
      </c>
      <c r="G29" s="8">
        <f>B29*5</f>
        <v>1613.5393749999998</v>
      </c>
      <c r="H29" s="9" t="s">
        <v>16</v>
      </c>
    </row>
    <row r="32" spans="1:8" ht="15.75" x14ac:dyDescent="0.25">
      <c r="A32" s="7" t="s">
        <v>19</v>
      </c>
      <c r="B32" s="7"/>
      <c r="C32" s="7"/>
      <c r="D32" s="7"/>
      <c r="E32" s="7"/>
      <c r="F32" s="7"/>
      <c r="G32" s="7"/>
      <c r="H32" s="7"/>
    </row>
    <row r="34" spans="1:8" ht="23.25" x14ac:dyDescent="0.35">
      <c r="A34" s="3" t="s">
        <v>12</v>
      </c>
    </row>
    <row r="36" spans="1:8" ht="20.25" x14ac:dyDescent="0.35">
      <c r="A36" s="2" t="s">
        <v>0</v>
      </c>
    </row>
    <row r="37" spans="1:8" ht="20.25" x14ac:dyDescent="0.35">
      <c r="A37" s="2" t="s">
        <v>1</v>
      </c>
      <c r="B37" s="1">
        <v>10</v>
      </c>
      <c r="C37" s="1"/>
      <c r="D37" s="1"/>
      <c r="E37" s="1"/>
      <c r="F37" s="1"/>
    </row>
    <row r="38" spans="1:8" ht="20.25" x14ac:dyDescent="0.35">
      <c r="A38" s="2" t="s">
        <v>2</v>
      </c>
      <c r="B38" s="1">
        <v>25</v>
      </c>
      <c r="C38" s="1" t="s">
        <v>5</v>
      </c>
      <c r="D38" s="1">
        <v>1000</v>
      </c>
      <c r="E38" s="1" t="s">
        <v>6</v>
      </c>
      <c r="F38" s="6">
        <f>G40/D38*B38</f>
        <v>17.165312499999999</v>
      </c>
    </row>
    <row r="39" spans="1:8" ht="20.25" x14ac:dyDescent="0.35">
      <c r="A39" s="2" t="s">
        <v>3</v>
      </c>
      <c r="B39" s="1">
        <v>0.12</v>
      </c>
      <c r="C39" s="1"/>
      <c r="D39" s="1"/>
      <c r="E39" s="1"/>
      <c r="F39" s="1"/>
    </row>
    <row r="40" spans="1:8" ht="20.25" x14ac:dyDescent="0.35">
      <c r="A40" s="2" t="s">
        <v>4</v>
      </c>
      <c r="B40" s="4">
        <f>24.5*29.5</f>
        <v>722.75</v>
      </c>
      <c r="C40" s="1" t="s">
        <v>7</v>
      </c>
      <c r="D40" s="1">
        <v>5</v>
      </c>
      <c r="E40" s="1" t="s">
        <v>8</v>
      </c>
      <c r="F40" s="1"/>
      <c r="G40" s="5">
        <f>B40-(B40*(D40%))</f>
        <v>686.61249999999995</v>
      </c>
      <c r="H40" s="1" t="s">
        <v>10</v>
      </c>
    </row>
    <row r="42" spans="1:8" ht="20.25" x14ac:dyDescent="0.35">
      <c r="A42" s="2" t="s">
        <v>9</v>
      </c>
      <c r="B42" s="5">
        <f>(B37*F38)+(B39*G40)</f>
        <v>254.04662499999998</v>
      </c>
      <c r="C42" s="1" t="s">
        <v>15</v>
      </c>
      <c r="G42" s="9">
        <f>B42*3</f>
        <v>762.13987499999996</v>
      </c>
      <c r="H42" s="9" t="s">
        <v>16</v>
      </c>
    </row>
    <row r="45" spans="1:8" ht="15.75" x14ac:dyDescent="0.25">
      <c r="A45" s="7" t="s">
        <v>19</v>
      </c>
      <c r="B45" s="7"/>
      <c r="C45" s="7"/>
      <c r="D45" s="7"/>
      <c r="E45" s="7"/>
      <c r="F45" s="7"/>
      <c r="G45" s="7"/>
      <c r="H45" s="7"/>
    </row>
    <row r="46" spans="1:8" ht="23.25" x14ac:dyDescent="0.35">
      <c r="A46" s="3" t="s">
        <v>18</v>
      </c>
    </row>
    <row r="48" spans="1:8" ht="20.25" x14ac:dyDescent="0.35">
      <c r="A48" s="2" t="s">
        <v>0</v>
      </c>
    </row>
    <row r="49" spans="1:8" ht="20.25" x14ac:dyDescent="0.35">
      <c r="A49" s="2" t="s">
        <v>1</v>
      </c>
      <c r="B49" s="1">
        <v>0</v>
      </c>
      <c r="C49" s="1"/>
      <c r="D49" s="1"/>
      <c r="E49" s="1"/>
      <c r="F49" s="1"/>
    </row>
    <row r="50" spans="1:8" ht="20.25" x14ac:dyDescent="0.35">
      <c r="A50" s="2" t="s">
        <v>2</v>
      </c>
      <c r="B50" s="1">
        <v>0</v>
      </c>
      <c r="C50" s="1" t="s">
        <v>5</v>
      </c>
      <c r="D50" s="1">
        <v>1000</v>
      </c>
      <c r="E50" s="1" t="s">
        <v>6</v>
      </c>
      <c r="F50" s="6">
        <f>G52/D50*B50</f>
        <v>0</v>
      </c>
    </row>
    <row r="51" spans="1:8" ht="20.25" x14ac:dyDescent="0.35">
      <c r="A51" s="2" t="s">
        <v>3</v>
      </c>
      <c r="B51" s="1">
        <v>0.06</v>
      </c>
      <c r="C51" s="1"/>
      <c r="D51" s="1"/>
      <c r="E51" s="1"/>
      <c r="F51" s="1"/>
    </row>
    <row r="52" spans="1:8" ht="20.25" x14ac:dyDescent="0.35">
      <c r="A52" s="2" t="s">
        <v>4</v>
      </c>
      <c r="B52" s="4">
        <f>(9.5*61)+(11*128)</f>
        <v>1987.5</v>
      </c>
      <c r="C52" s="1" t="s">
        <v>7</v>
      </c>
      <c r="D52" s="1">
        <v>0</v>
      </c>
      <c r="E52" s="1" t="s">
        <v>17</v>
      </c>
      <c r="F52" s="1"/>
      <c r="G52" s="5">
        <f>B52-(B52*(D52%))</f>
        <v>1987.5</v>
      </c>
      <c r="H52" s="1" t="s">
        <v>10</v>
      </c>
    </row>
    <row r="54" spans="1:8" ht="20.25" x14ac:dyDescent="0.35">
      <c r="A54" s="2" t="s">
        <v>9</v>
      </c>
      <c r="B54" s="5">
        <f>(B49*F50)+(B51*G52)</f>
        <v>119.25</v>
      </c>
      <c r="C54" s="1" t="s">
        <v>13</v>
      </c>
      <c r="G54" s="8">
        <f>B54</f>
        <v>119.25</v>
      </c>
      <c r="H54" s="9" t="s">
        <v>16</v>
      </c>
    </row>
    <row r="56" spans="1:8" ht="15.75" x14ac:dyDescent="0.25">
      <c r="A56" s="7" t="s">
        <v>19</v>
      </c>
      <c r="B56" s="7"/>
      <c r="C56" s="7"/>
      <c r="D56" s="7"/>
      <c r="E56" s="7"/>
      <c r="F56" s="7"/>
      <c r="G56" s="7"/>
      <c r="H56" s="7"/>
    </row>
    <row r="58" spans="1:8" ht="23.25" x14ac:dyDescent="0.35">
      <c r="A58" s="3" t="s">
        <v>20</v>
      </c>
    </row>
    <row r="59" spans="1:8" ht="20.25" x14ac:dyDescent="0.35">
      <c r="A59" s="2" t="s">
        <v>0</v>
      </c>
    </row>
    <row r="60" spans="1:8" ht="20.25" x14ac:dyDescent="0.35">
      <c r="A60" s="2" t="s">
        <v>1</v>
      </c>
      <c r="B60" s="1">
        <v>5</v>
      </c>
      <c r="C60" s="1"/>
      <c r="D60" s="1"/>
      <c r="E60" s="1"/>
      <c r="F60" s="1"/>
    </row>
    <row r="61" spans="1:8" ht="20.25" x14ac:dyDescent="0.35">
      <c r="A61" s="2" t="s">
        <v>2</v>
      </c>
      <c r="B61" s="1">
        <v>5</v>
      </c>
      <c r="C61" s="1" t="s">
        <v>5</v>
      </c>
      <c r="D61" s="1">
        <v>1000</v>
      </c>
      <c r="E61" s="1" t="s">
        <v>6</v>
      </c>
      <c r="F61" s="6">
        <f>G63/D61*B61</f>
        <v>0.45124999999999998</v>
      </c>
    </row>
    <row r="62" spans="1:8" ht="20.25" x14ac:dyDescent="0.35">
      <c r="A62" s="2" t="s">
        <v>3</v>
      </c>
      <c r="B62" s="1">
        <v>0.06</v>
      </c>
      <c r="C62" s="1"/>
      <c r="D62" s="1"/>
      <c r="E62" s="1"/>
      <c r="F62" s="1"/>
    </row>
    <row r="63" spans="1:8" ht="20.25" x14ac:dyDescent="0.35">
      <c r="A63" s="2" t="s">
        <v>4</v>
      </c>
      <c r="B63" s="4">
        <f>10*9.5</f>
        <v>95</v>
      </c>
      <c r="C63" s="1" t="s">
        <v>7</v>
      </c>
      <c r="D63" s="1">
        <v>5</v>
      </c>
      <c r="E63" s="1" t="s">
        <v>17</v>
      </c>
      <c r="F63" s="1"/>
      <c r="G63" s="5">
        <f>B63-(B63*(D63%))</f>
        <v>90.25</v>
      </c>
      <c r="H63" s="1" t="s">
        <v>10</v>
      </c>
    </row>
    <row r="65" spans="1:8" ht="20.25" x14ac:dyDescent="0.35">
      <c r="A65" s="2" t="s">
        <v>9</v>
      </c>
      <c r="B65" s="5">
        <f>(B60*F61)+(B62*G63)</f>
        <v>7.6712500000000006</v>
      </c>
      <c r="C65" s="1" t="s">
        <v>15</v>
      </c>
      <c r="G65" s="8">
        <f>B65*2</f>
        <v>15.342500000000001</v>
      </c>
      <c r="H65" s="9" t="s">
        <v>16</v>
      </c>
    </row>
    <row r="67" spans="1:8" ht="15.75" x14ac:dyDescent="0.25">
      <c r="A67" s="7" t="s">
        <v>19</v>
      </c>
      <c r="B67" s="7"/>
      <c r="C67" s="7"/>
      <c r="D67" s="7"/>
      <c r="E67" s="7"/>
      <c r="F67" s="7"/>
      <c r="G67" s="7"/>
      <c r="H67" s="7"/>
    </row>
    <row r="69" spans="1:8" ht="23.25" x14ac:dyDescent="0.35">
      <c r="A69" s="3" t="s">
        <v>21</v>
      </c>
    </row>
    <row r="70" spans="1:8" ht="20.25" x14ac:dyDescent="0.35">
      <c r="A70" s="2" t="s">
        <v>0</v>
      </c>
    </row>
    <row r="71" spans="1:8" ht="20.25" x14ac:dyDescent="0.35">
      <c r="A71" s="2" t="s">
        <v>1</v>
      </c>
      <c r="B71" s="1">
        <v>5</v>
      </c>
      <c r="C71" s="1"/>
      <c r="D71" s="1"/>
      <c r="E71" s="1"/>
      <c r="F71" s="1"/>
    </row>
    <row r="72" spans="1:8" ht="20.25" x14ac:dyDescent="0.35">
      <c r="A72" s="2" t="s">
        <v>2</v>
      </c>
      <c r="B72" s="1">
        <v>50</v>
      </c>
      <c r="C72" s="1" t="s">
        <v>5</v>
      </c>
      <c r="D72" s="1">
        <v>1000</v>
      </c>
      <c r="E72" s="1" t="s">
        <v>6</v>
      </c>
      <c r="F72" s="6">
        <f>G74/D72*B72</f>
        <v>5.86625</v>
      </c>
    </row>
    <row r="73" spans="1:8" ht="20.25" x14ac:dyDescent="0.35">
      <c r="A73" s="2" t="s">
        <v>3</v>
      </c>
      <c r="B73" s="1">
        <v>0.06</v>
      </c>
      <c r="C73" s="1"/>
      <c r="D73" s="1"/>
      <c r="E73" s="1"/>
      <c r="F73" s="1"/>
    </row>
    <row r="74" spans="1:8" ht="20.25" x14ac:dyDescent="0.35">
      <c r="A74" s="2" t="s">
        <v>4</v>
      </c>
      <c r="B74" s="4">
        <f>13*9.5</f>
        <v>123.5</v>
      </c>
      <c r="C74" s="1" t="s">
        <v>7</v>
      </c>
      <c r="D74" s="1">
        <v>5</v>
      </c>
      <c r="E74" s="1" t="s">
        <v>17</v>
      </c>
      <c r="F74" s="1"/>
      <c r="G74" s="5">
        <f>B74-(B74*(D74%))</f>
        <v>117.325</v>
      </c>
      <c r="H74" s="1" t="s">
        <v>10</v>
      </c>
    </row>
    <row r="76" spans="1:8" ht="20.25" x14ac:dyDescent="0.35">
      <c r="A76" s="2" t="s">
        <v>9</v>
      </c>
      <c r="B76" s="5">
        <f>(B71*F72)+(B73*G74)</f>
        <v>36.370750000000001</v>
      </c>
      <c r="C76" s="1" t="s">
        <v>22</v>
      </c>
      <c r="G76" s="8">
        <f>B76</f>
        <v>36.370750000000001</v>
      </c>
      <c r="H76" s="9" t="s">
        <v>16</v>
      </c>
    </row>
    <row r="78" spans="1:8" ht="15.75" x14ac:dyDescent="0.25">
      <c r="A78" s="7" t="s">
        <v>19</v>
      </c>
      <c r="B78" s="7"/>
      <c r="C78" s="7"/>
      <c r="D78" s="7"/>
      <c r="E78" s="7"/>
      <c r="F78" s="7"/>
      <c r="G78" s="7"/>
      <c r="H78" s="7"/>
    </row>
    <row r="80" spans="1:8" ht="23.25" x14ac:dyDescent="0.35">
      <c r="A80" s="3" t="s">
        <v>23</v>
      </c>
    </row>
    <row r="81" spans="1:8" ht="20.25" x14ac:dyDescent="0.35">
      <c r="A81" s="2" t="s">
        <v>0</v>
      </c>
    </row>
    <row r="82" spans="1:8" ht="20.25" x14ac:dyDescent="0.35">
      <c r="A82" s="2" t="s">
        <v>1</v>
      </c>
      <c r="B82" s="1">
        <v>5</v>
      </c>
      <c r="C82" s="1"/>
      <c r="D82" s="1"/>
      <c r="E82" s="1"/>
      <c r="F82" s="1"/>
    </row>
    <row r="83" spans="1:8" ht="20.25" x14ac:dyDescent="0.35">
      <c r="A83" s="2" t="s">
        <v>2</v>
      </c>
      <c r="B83" s="1">
        <v>30</v>
      </c>
      <c r="C83" s="1" t="s">
        <v>5</v>
      </c>
      <c r="D83" s="1">
        <v>1000</v>
      </c>
      <c r="E83" s="1" t="s">
        <v>6</v>
      </c>
      <c r="F83" s="6">
        <f>G85/D83*B83</f>
        <v>2.8428749999999998</v>
      </c>
    </row>
    <row r="84" spans="1:8" ht="20.25" x14ac:dyDescent="0.35">
      <c r="A84" s="2" t="s">
        <v>3</v>
      </c>
      <c r="B84" s="1">
        <v>0.06</v>
      </c>
      <c r="C84" s="1"/>
      <c r="D84" s="1"/>
      <c r="E84" s="1"/>
      <c r="F84" s="1"/>
    </row>
    <row r="85" spans="1:8" ht="20.25" x14ac:dyDescent="0.35">
      <c r="A85" s="2" t="s">
        <v>4</v>
      </c>
      <c r="B85" s="4">
        <f>10.5*9.5</f>
        <v>99.75</v>
      </c>
      <c r="C85" s="1" t="s">
        <v>7</v>
      </c>
      <c r="D85" s="1">
        <v>5</v>
      </c>
      <c r="E85" s="1" t="s">
        <v>17</v>
      </c>
      <c r="F85" s="1"/>
      <c r="G85" s="5">
        <f>B85-(B85*(D85%))</f>
        <v>94.762500000000003</v>
      </c>
      <c r="H85" s="1" t="s">
        <v>10</v>
      </c>
    </row>
    <row r="87" spans="1:8" ht="20.25" x14ac:dyDescent="0.35">
      <c r="A87" s="2" t="s">
        <v>9</v>
      </c>
      <c r="B87" s="5">
        <f>(B82*F83)+(B84*G85)</f>
        <v>19.900124999999999</v>
      </c>
      <c r="C87" s="1" t="s">
        <v>22</v>
      </c>
      <c r="G87" s="8">
        <f>B87</f>
        <v>19.900124999999999</v>
      </c>
      <c r="H87" s="9" t="s">
        <v>16</v>
      </c>
    </row>
    <row r="94" spans="1:8" ht="18.75" x14ac:dyDescent="0.3">
      <c r="G94" s="10">
        <f>G29+G42+G54+G65+G87</f>
        <v>2530.171875</v>
      </c>
      <c r="H94" s="9" t="s">
        <v>16</v>
      </c>
    </row>
  </sheetData>
  <mergeCells count="5">
    <mergeCell ref="A45:H45"/>
    <mergeCell ref="A32:H32"/>
    <mergeCell ref="A56:H56"/>
    <mergeCell ref="A67:H67"/>
    <mergeCell ref="A78:H7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2019-04-04T23:13:46Z</dcterms:modified>
</cp:coreProperties>
</file>