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8960" windowHeight="72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24519"/>
</workbook>
</file>

<file path=xl/calcChain.xml><?xml version="1.0" encoding="utf-8"?>
<calcChain xmlns="http://schemas.openxmlformats.org/spreadsheetml/2006/main">
  <c r="B23" i="1"/>
  <c r="E7" l="1"/>
  <c r="H7" s="1"/>
  <c r="E6"/>
  <c r="H6" s="1"/>
  <c r="B24" s="1"/>
  <c r="B25" s="1"/>
  <c r="B28" l="1"/>
  <c r="B31" s="1"/>
  <c r="B32" s="1"/>
  <c r="B34"/>
</calcChain>
</file>

<file path=xl/sharedStrings.xml><?xml version="1.0" encoding="utf-8"?>
<sst xmlns="http://schemas.openxmlformats.org/spreadsheetml/2006/main" count="35" uniqueCount="30">
  <si>
    <t>Assumptions:</t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</si>
  <si>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</si>
  <si>
    <r>
      <t>h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* L/D * v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/2g</t>
    </r>
  </si>
  <si>
    <r>
      <t>h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</t>
    </r>
  </si>
  <si>
    <t>ft</t>
  </si>
  <si>
    <t>psf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</si>
  <si>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</rPr>
      <t>γ + z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1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/2g  =  p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/γ + z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/2g + h</t>
    </r>
    <r>
      <rPr>
        <i/>
        <vertAlign val="subscript"/>
        <sz val="11"/>
        <color theme="1"/>
        <rFont val="Calibri"/>
        <family val="2"/>
      </rPr>
      <t xml:space="preserve">f 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</si>
  <si>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</si>
  <si>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Q=</t>
  </si>
  <si>
    <t>V=</t>
  </si>
  <si>
    <t>ft/s</t>
  </si>
  <si>
    <r>
      <t>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=</t>
    </r>
  </si>
  <si>
    <r>
      <t>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= VD/</t>
    </r>
    <r>
      <rPr>
        <sz val="11"/>
        <color theme="1"/>
        <rFont val="Calibri"/>
        <family val="2"/>
      </rPr>
      <t>ν</t>
    </r>
  </si>
  <si>
    <t>&gt; 10,000 turbulent flow</t>
  </si>
  <si>
    <t>Caclulations:</t>
  </si>
  <si>
    <t>Potable Water System Calculations:</t>
  </si>
  <si>
    <r>
      <t xml:space="preserve"> 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/s </t>
    </r>
  </si>
  <si>
    <t>Consider water usage at 1 toilet and two hose bibs simultaneously</t>
  </si>
  <si>
    <t>3/4" Hose Bib uses 23 gpm</t>
  </si>
  <si>
    <r>
      <t xml:space="preserve"> 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 x 2 hose bibs</t>
    </r>
  </si>
  <si>
    <r>
      <t>The flush mechancism at toilet needs 20psi * 144 in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/1 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</si>
  <si>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type pipe SDR 26 with a manning roughness coefficient =</t>
  </si>
  <si>
    <t xml:space="preserve">The length of pipe used from the water meter to </t>
  </si>
  <si>
    <t>Minimum water pressure at water main = 59.47 psi</t>
  </si>
  <si>
    <t>Difference in elevation between main and the toilet mechanism =</t>
  </si>
  <si>
    <t>1" Pipe Area=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</si>
  <si>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</si>
  <si>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t>psf &gt; 2880 psf required at toilet</t>
  </si>
  <si>
    <t>psi &gt; 20 psi required at toilet</t>
  </si>
  <si>
    <t>Toilet uses 1.6 gallons per flush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</si>
</sst>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right"/>
    </xf>
    <xf numFmtId="164" fontId="0" fillId="0" borderId="0" xfId="0" applyNumberFormat="1" applyBorder="1"/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10" fillId="0" borderId="0" xfId="0" applyFont="1"/>
    <xf numFmtId="0" fontId="11" fillId="0" borderId="0" xfId="0" applyFont="1"/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1" xfId="0" applyBorder="1"/>
    <xf numFmtId="2" fontId="0" fillId="0" borderId="0" xfId="0" applyNumberFormat="1" applyBorder="1"/>
    <xf numFmtId="0" fontId="0" fillId="0" borderId="12" xfId="0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165" fontId="0" fillId="0" borderId="10" xfId="0" applyNumberFormat="1" applyBorder="1"/>
    <xf numFmtId="166" fontId="0" fillId="0" borderId="10" xfId="0" applyNumberFormat="1" applyBorder="1"/>
    <xf numFmtId="0" fontId="0" fillId="0" borderId="0" xfId="0" applyBorder="1" applyAlignment="1"/>
    <xf numFmtId="0" fontId="0" fillId="0" borderId="9" xfId="0" applyBorder="1"/>
    <xf numFmtId="165" fontId="0" fillId="0" borderId="9" xfId="0" applyNumberFormat="1" applyBorder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1" xfId="0" applyBorder="1" applyAlignment="1"/>
    <xf numFmtId="0" fontId="0" fillId="0" borderId="1" xfId="0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workbookViewId="0">
      <selection activeCell="E6" sqref="E6"/>
    </sheetView>
  </sheetViews>
  <sheetFormatPr defaultRowHeight="15"/>
  <cols>
    <col min="1" max="1" width="14.42578125" customWidth="1"/>
    <col min="2" max="2" width="10.28515625" customWidth="1"/>
    <col min="6" max="6" width="11" customWidth="1"/>
    <col min="8" max="8" width="12.140625" bestFit="1" customWidth="1"/>
  </cols>
  <sheetData>
    <row r="1" spans="1:10" ht="20.25">
      <c r="A1" s="18" t="s">
        <v>15</v>
      </c>
    </row>
    <row r="2" spans="1:10" ht="20.25">
      <c r="A2" s="18"/>
    </row>
    <row r="3" spans="1:10" ht="18.75">
      <c r="A3" s="17" t="s">
        <v>0</v>
      </c>
    </row>
    <row r="5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17.25">
      <c r="A6" s="32" t="s">
        <v>29</v>
      </c>
      <c r="B6" s="33"/>
      <c r="C6" s="33"/>
      <c r="D6" s="33"/>
      <c r="E6" s="28">
        <f>1.6*0.00222800926</f>
        <v>3.5648148159999997E-3</v>
      </c>
      <c r="F6" s="20" t="s">
        <v>16</v>
      </c>
      <c r="G6" s="14"/>
      <c r="H6" s="31">
        <f>E6</f>
        <v>3.5648148159999997E-3</v>
      </c>
      <c r="I6" s="20" t="s">
        <v>16</v>
      </c>
    </row>
    <row r="7" spans="1:10" ht="17.25">
      <c r="A7" s="32" t="s">
        <v>18</v>
      </c>
      <c r="B7" s="33"/>
      <c r="C7" s="33"/>
      <c r="D7" s="33"/>
      <c r="E7" s="28">
        <f>23*0.00222800926</f>
        <v>5.1244212979999995E-2</v>
      </c>
      <c r="F7" s="20" t="s">
        <v>19</v>
      </c>
      <c r="G7" s="21"/>
      <c r="H7" s="27">
        <f>E7*2</f>
        <v>0.10248842595999999</v>
      </c>
      <c r="I7" s="20" t="s">
        <v>16</v>
      </c>
    </row>
    <row r="8" spans="1:10" ht="17.25">
      <c r="A8" s="34" t="s">
        <v>20</v>
      </c>
      <c r="B8" s="35"/>
      <c r="C8" s="36"/>
      <c r="D8" s="36"/>
      <c r="E8" s="36"/>
      <c r="F8" s="36"/>
      <c r="G8" s="36"/>
      <c r="H8" s="30">
        <v>2880</v>
      </c>
      <c r="I8" s="21" t="s">
        <v>5</v>
      </c>
    </row>
    <row r="9" spans="1:10">
      <c r="A9" s="32" t="s">
        <v>23</v>
      </c>
      <c r="B9" s="33"/>
      <c r="C9" s="33"/>
      <c r="D9" s="33"/>
      <c r="E9" s="33"/>
      <c r="F9" s="33"/>
      <c r="G9" s="41"/>
      <c r="H9" s="30">
        <v>8566</v>
      </c>
      <c r="I9" s="21" t="s">
        <v>5</v>
      </c>
    </row>
    <row r="10" spans="1:10">
      <c r="A10" s="32" t="s">
        <v>21</v>
      </c>
      <c r="B10" s="33"/>
      <c r="C10" s="33"/>
      <c r="D10" s="33"/>
      <c r="E10" s="33"/>
      <c r="F10" s="33"/>
      <c r="G10" s="19"/>
      <c r="H10" s="15">
        <v>1.2E-2</v>
      </c>
    </row>
    <row r="13" spans="1:10">
      <c r="A13" s="42"/>
      <c r="B13" s="43"/>
    </row>
    <row r="14" spans="1:10">
      <c r="A14" s="37" t="s">
        <v>22</v>
      </c>
      <c r="B14" s="38"/>
      <c r="C14" s="38"/>
      <c r="D14" s="38"/>
      <c r="E14" s="38"/>
      <c r="F14" s="38"/>
      <c r="G14" s="38"/>
      <c r="H14" s="2"/>
      <c r="I14" s="3"/>
    </row>
    <row r="15" spans="1:10">
      <c r="A15" s="39"/>
      <c r="B15" s="40"/>
      <c r="C15" s="40"/>
      <c r="D15" s="40"/>
      <c r="E15" s="40"/>
      <c r="F15" s="40"/>
      <c r="G15" s="40"/>
      <c r="H15" s="14">
        <v>250</v>
      </c>
      <c r="I15" s="15" t="s">
        <v>4</v>
      </c>
    </row>
    <row r="16" spans="1:10">
      <c r="A16" s="32" t="s">
        <v>24</v>
      </c>
      <c r="B16" s="33"/>
      <c r="C16" s="33"/>
      <c r="D16" s="33"/>
      <c r="E16" s="33"/>
      <c r="F16" s="33"/>
      <c r="G16" s="33"/>
      <c r="H16" s="19">
        <v>10</v>
      </c>
      <c r="I16" s="21" t="s">
        <v>4</v>
      </c>
    </row>
    <row r="18" spans="1:10" ht="18.75">
      <c r="A18" s="17" t="s">
        <v>14</v>
      </c>
    </row>
    <row r="19" spans="1:10" ht="15" customHeight="1">
      <c r="A19" s="24" t="s">
        <v>17</v>
      </c>
      <c r="B19" s="25"/>
      <c r="C19" s="25"/>
      <c r="D19" s="25"/>
      <c r="E19" s="25"/>
      <c r="F19" s="25"/>
      <c r="G19" s="25"/>
      <c r="H19" s="25"/>
      <c r="I19" s="26"/>
      <c r="J19" s="29"/>
    </row>
    <row r="20" spans="1:10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1" spans="1:10" ht="18.75">
      <c r="A21" s="17"/>
    </row>
    <row r="22" spans="1:10">
      <c r="A22" s="1"/>
      <c r="B22" s="16"/>
      <c r="C22" s="2"/>
      <c r="D22" s="2"/>
      <c r="E22" s="2"/>
      <c r="F22" s="3"/>
    </row>
    <row r="23" spans="1:10" ht="17.25">
      <c r="A23" s="7" t="s">
        <v>25</v>
      </c>
      <c r="B23" s="5">
        <f>(((1/12)/2)^2)*3.1415</f>
        <v>5.4539930555555557E-3</v>
      </c>
      <c r="C23" s="9" t="s">
        <v>26</v>
      </c>
      <c r="D23" s="5"/>
      <c r="E23" s="5"/>
      <c r="F23" s="6"/>
    </row>
    <row r="24" spans="1:10" ht="17.25">
      <c r="A24" s="7" t="s">
        <v>8</v>
      </c>
      <c r="B24" s="8">
        <f>H6+H7</f>
        <v>0.10605324077599999</v>
      </c>
      <c r="C24" s="9" t="s">
        <v>1</v>
      </c>
      <c r="D24" s="5"/>
      <c r="E24" s="5"/>
      <c r="F24" s="6"/>
    </row>
    <row r="25" spans="1:10">
      <c r="A25" s="7" t="s">
        <v>9</v>
      </c>
      <c r="B25" s="8">
        <f>B24/B23</f>
        <v>19.445063405053634</v>
      </c>
      <c r="C25" s="9" t="s">
        <v>10</v>
      </c>
      <c r="D25" s="5"/>
      <c r="E25" s="5"/>
      <c r="F25" s="6"/>
    </row>
    <row r="26" spans="1:10">
      <c r="A26" s="7"/>
      <c r="B26" s="5"/>
      <c r="C26" s="9"/>
      <c r="D26" s="5"/>
      <c r="E26" s="5"/>
      <c r="F26" s="6"/>
    </row>
    <row r="27" spans="1:10" ht="18.75">
      <c r="A27" s="4" t="s">
        <v>2</v>
      </c>
      <c r="B27" s="5"/>
      <c r="C27" s="5"/>
      <c r="D27" s="5"/>
      <c r="E27" s="5"/>
      <c r="F27" s="6"/>
    </row>
    <row r="28" spans="1:10" ht="18">
      <c r="A28" s="7" t="s">
        <v>3</v>
      </c>
      <c r="B28" s="8">
        <f>H10*(H15/0.0833)*(B25^2/(2*32.174))</f>
        <v>211.62156771946081</v>
      </c>
      <c r="C28" s="5" t="s">
        <v>4</v>
      </c>
      <c r="D28" s="5"/>
      <c r="E28" s="5"/>
      <c r="F28" s="6"/>
    </row>
    <row r="29" spans="1:10">
      <c r="A29" s="4"/>
      <c r="B29" s="5"/>
      <c r="C29" s="5"/>
      <c r="D29" s="5"/>
      <c r="E29" s="5"/>
      <c r="F29" s="6"/>
    </row>
    <row r="30" spans="1:10" ht="18.75">
      <c r="A30" s="4" t="s">
        <v>6</v>
      </c>
      <c r="B30" s="5"/>
      <c r="C30" s="5"/>
      <c r="D30" s="5"/>
      <c r="E30" s="5"/>
      <c r="F30" s="6"/>
    </row>
    <row r="31" spans="1:10" ht="18">
      <c r="A31" s="7" t="s">
        <v>7</v>
      </c>
      <c r="B31" s="10">
        <f>(62.4*(H9/62.4)-H16+(B25^2/(2*32.174))-(B25^2/(2*32.174))-B28)</f>
        <v>8344.3784322805386</v>
      </c>
      <c r="C31" s="5" t="s">
        <v>27</v>
      </c>
      <c r="D31" s="5"/>
      <c r="E31" s="5"/>
      <c r="F31" s="6"/>
    </row>
    <row r="32" spans="1:10">
      <c r="A32" s="4"/>
      <c r="B32" s="22">
        <f>B31/144</f>
        <v>57.947072446392632</v>
      </c>
      <c r="C32" s="5" t="s">
        <v>28</v>
      </c>
      <c r="D32" s="5"/>
      <c r="E32" s="5"/>
      <c r="F32" s="6"/>
    </row>
    <row r="33" spans="1:7" ht="18">
      <c r="A33" s="7" t="s">
        <v>12</v>
      </c>
      <c r="B33" s="11"/>
      <c r="C33" s="5"/>
      <c r="D33" s="5"/>
      <c r="E33" s="5"/>
      <c r="F33" s="6"/>
    </row>
    <row r="34" spans="1:7" ht="18">
      <c r="A34" s="12" t="s">
        <v>11</v>
      </c>
      <c r="B34" s="13">
        <f>B25*0.0833/0.00001664</f>
        <v>97342.174377461997</v>
      </c>
      <c r="C34" s="14" t="s">
        <v>13</v>
      </c>
      <c r="D34" s="14"/>
      <c r="E34" s="14"/>
      <c r="F34" s="15"/>
    </row>
    <row r="35" spans="1:7" ht="15.75" thickBot="1">
      <c r="A35" s="23"/>
      <c r="B35" s="23"/>
      <c r="C35" s="23"/>
      <c r="D35" s="23"/>
      <c r="E35" s="23"/>
      <c r="F35" s="23"/>
      <c r="G35" s="5"/>
    </row>
    <row r="36" spans="1:7" ht="15.75" thickTop="1"/>
  </sheetData>
  <mergeCells count="8">
    <mergeCell ref="A16:G16"/>
    <mergeCell ref="A7:D7"/>
    <mergeCell ref="A8:G8"/>
    <mergeCell ref="A14:G15"/>
    <mergeCell ref="A6:D6"/>
    <mergeCell ref="A10:F10"/>
    <mergeCell ref="A9:G9"/>
    <mergeCell ref="A13:B13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2012-12-04T11:54:27Z</cp:lastPrinted>
  <dcterms:created xsi:type="dcterms:W3CDTF">2012-11-12T21:59:18Z</dcterms:created>
  <dcterms:modified xsi:type="dcterms:W3CDTF">2012-12-04T11:55:04Z</dcterms:modified>
</cp:coreProperties>
</file>