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12600" windowHeight="11640" firstSheet="4294967286"/>
  </bookViews>
  <sheets>
    <sheet name="calcs" sheetId="1" r:id="rId1"/>
    <sheet name="lookup" sheetId="2" r:id="rId2"/>
    <sheet name="Sheet1" sheetId="3" r:id="rId3"/>
  </sheets>
  <calcPr calcId="124519"/>
</workbook>
</file>

<file path=xl/calcChain.xml><?xml version="1.0" encoding="utf-8"?>
<calcChain xmlns="http://schemas.openxmlformats.org/spreadsheetml/2006/main">
  <c r="C69" i="1"/>
  <c r="D69" s="1"/>
  <c r="E69" s="1"/>
  <c r="F69" s="1"/>
  <c r="G69" s="1"/>
  <c r="C68"/>
  <c r="D68" s="1"/>
  <c r="E68" s="1"/>
  <c r="F68" s="1"/>
  <c r="G68" s="1"/>
  <c r="C65"/>
  <c r="D65" s="1"/>
  <c r="E65" s="1"/>
  <c r="F65" s="1"/>
  <c r="G65" s="1"/>
  <c r="C66"/>
  <c r="D66" s="1"/>
  <c r="E66" s="1"/>
  <c r="F66" s="1"/>
  <c r="G66" s="1"/>
  <c r="C67"/>
  <c r="D67" s="1"/>
  <c r="E67" s="1"/>
  <c r="F67" s="1"/>
  <c r="G67" s="1"/>
  <c r="C64"/>
  <c r="D64" s="1"/>
  <c r="E64" s="1"/>
  <c r="F64" s="1"/>
  <c r="G64" s="1"/>
  <c r="C63"/>
  <c r="D63" s="1"/>
  <c r="E63" s="1"/>
  <c r="F63" s="1"/>
  <c r="G63" s="1"/>
  <c r="C62"/>
  <c r="D62" s="1"/>
  <c r="E62" s="1"/>
  <c r="F62" s="1"/>
  <c r="G62" s="1"/>
  <c r="C61"/>
  <c r="D61" s="1"/>
  <c r="E61" s="1"/>
  <c r="F61" s="1"/>
  <c r="G61" s="1"/>
  <c r="C60"/>
  <c r="D60" s="1"/>
  <c r="E60" s="1"/>
  <c r="F60" s="1"/>
  <c r="G60" s="1"/>
  <c r="C59"/>
  <c r="D59" s="1"/>
  <c r="E59" s="1"/>
  <c r="F59" s="1"/>
  <c r="G59" s="1"/>
  <c r="C58"/>
  <c r="D58" s="1"/>
  <c r="E58" s="1"/>
  <c r="F58" s="1"/>
  <c r="G58" s="1"/>
  <c r="C57"/>
  <c r="D57" s="1"/>
  <c r="E57" s="1"/>
  <c r="F57" s="1"/>
  <c r="G57" s="1"/>
  <c r="C56"/>
  <c r="D56" s="1"/>
  <c r="E56" s="1"/>
  <c r="F56" s="1"/>
  <c r="G56" s="1"/>
  <c r="C55"/>
  <c r="D55" s="1"/>
  <c r="E55" s="1"/>
  <c r="F55" s="1"/>
  <c r="G55" s="1"/>
  <c r="C54"/>
  <c r="D54" s="1"/>
  <c r="E54" s="1"/>
  <c r="F54" s="1"/>
  <c r="G54" s="1"/>
  <c r="C53"/>
  <c r="D53" s="1"/>
  <c r="E53" s="1"/>
  <c r="F53" s="1"/>
  <c r="G53" s="1"/>
  <c r="C52"/>
  <c r="D52" s="1"/>
  <c r="E52" s="1"/>
  <c r="F52" s="1"/>
  <c r="G52" s="1"/>
  <c r="C51"/>
  <c r="D51" s="1"/>
  <c r="E51" s="1"/>
  <c r="F51" s="1"/>
  <c r="G51" s="1"/>
  <c r="C50"/>
  <c r="D50" s="1"/>
  <c r="E50" s="1"/>
  <c r="F50" s="1"/>
  <c r="G50" s="1"/>
  <c r="C49"/>
  <c r="D49" s="1"/>
  <c r="E49" s="1"/>
  <c r="F49" s="1"/>
  <c r="G49" s="1"/>
  <c r="C48"/>
  <c r="D48" s="1"/>
  <c r="E48" s="1"/>
  <c r="F48" s="1"/>
  <c r="G48" s="1"/>
  <c r="C47"/>
  <c r="D47" s="1"/>
  <c r="E47" s="1"/>
  <c r="F47" s="1"/>
  <c r="G47" s="1"/>
  <c r="C46"/>
  <c r="D46" s="1"/>
  <c r="E46" s="1"/>
  <c r="F46" s="1"/>
  <c r="G46" s="1"/>
  <c r="C6"/>
  <c r="C5"/>
  <c r="D5"/>
  <c r="D6"/>
  <c r="E6"/>
  <c r="X6" s="1"/>
  <c r="Y6" s="1"/>
  <c r="C7"/>
  <c r="D7"/>
  <c r="E7"/>
  <c r="X7" s="1"/>
  <c r="Y7" s="1"/>
  <c r="D8"/>
  <c r="E8"/>
  <c r="X8" s="1"/>
  <c r="Y8" s="1"/>
  <c r="C9"/>
  <c r="D9"/>
  <c r="E9"/>
  <c r="X9" s="1"/>
  <c r="Y9" s="1"/>
  <c r="C10"/>
  <c r="D10"/>
  <c r="E10"/>
  <c r="X10" s="1"/>
  <c r="Y10" s="1"/>
  <c r="C11"/>
  <c r="D11"/>
  <c r="E11"/>
  <c r="X11" s="1"/>
  <c r="Y11" s="1"/>
  <c r="C12"/>
  <c r="D12"/>
  <c r="E12"/>
  <c r="X12" s="1"/>
  <c r="Y12" s="1"/>
  <c r="C13"/>
  <c r="D13"/>
  <c r="E13"/>
  <c r="X13" s="1"/>
  <c r="Y13" s="1"/>
  <c r="D14"/>
  <c r="E14"/>
  <c r="X14" s="1"/>
  <c r="Y14" s="1"/>
  <c r="C15"/>
  <c r="D15"/>
  <c r="E15"/>
  <c r="X15" s="1"/>
  <c r="Y15" s="1"/>
  <c r="C16"/>
  <c r="D16"/>
  <c r="E16"/>
  <c r="X16" s="1"/>
  <c r="Y16" s="1"/>
  <c r="C17"/>
  <c r="D17"/>
  <c r="E17"/>
  <c r="X17" s="1"/>
  <c r="Y17" s="1"/>
  <c r="C18"/>
  <c r="D18"/>
  <c r="E18"/>
  <c r="X18" s="1"/>
  <c r="Y18" s="1"/>
  <c r="C19"/>
  <c r="D19"/>
  <c r="E19"/>
  <c r="X19" s="1"/>
  <c r="Y19" s="1"/>
  <c r="C20"/>
  <c r="C37"/>
  <c r="D37"/>
  <c r="D38"/>
  <c r="D20"/>
  <c r="E20"/>
  <c r="X20" s="1"/>
  <c r="Y20" s="1"/>
  <c r="C21"/>
  <c r="D21"/>
  <c r="E21"/>
  <c r="X21" s="1"/>
  <c r="Y21" s="1"/>
  <c r="C22"/>
  <c r="D22"/>
  <c r="E22"/>
  <c r="X22" s="1"/>
  <c r="Y22" s="1"/>
  <c r="D23"/>
  <c r="E23"/>
  <c r="X23" s="1"/>
  <c r="Y23" s="1"/>
  <c r="C24"/>
  <c r="D24"/>
  <c r="E24"/>
  <c r="X24" s="1"/>
  <c r="Y24" s="1"/>
  <c r="C25"/>
  <c r="D25"/>
  <c r="E25"/>
  <c r="X25" s="1"/>
  <c r="Y25" s="1"/>
  <c r="C26"/>
  <c r="C40"/>
  <c r="C39"/>
  <c r="D39"/>
  <c r="D40"/>
  <c r="D41"/>
  <c r="D26"/>
  <c r="E26"/>
  <c r="X26" s="1"/>
  <c r="Y26" s="1"/>
  <c r="C27"/>
  <c r="D27"/>
  <c r="E27"/>
  <c r="X27" s="1"/>
  <c r="Y27" s="1"/>
  <c r="C28"/>
  <c r="D28"/>
  <c r="E28"/>
  <c r="X28" s="1"/>
  <c r="Y28" s="1"/>
  <c r="D29"/>
  <c r="E29"/>
  <c r="X29" s="1"/>
  <c r="Y29" s="1"/>
  <c r="C30"/>
  <c r="D30"/>
  <c r="E30"/>
  <c r="X30" s="1"/>
  <c r="Y30" s="1"/>
  <c r="C31"/>
  <c r="D31"/>
  <c r="E31"/>
  <c r="X31" s="1"/>
  <c r="Y31" s="1"/>
  <c r="C32"/>
  <c r="C43"/>
  <c r="C42"/>
  <c r="D42"/>
  <c r="D43"/>
  <c r="C44"/>
  <c r="D44"/>
  <c r="D45"/>
  <c r="D32"/>
  <c r="E32"/>
  <c r="X32" s="1"/>
  <c r="Y32" s="1"/>
  <c r="C33"/>
  <c r="D33"/>
  <c r="E33"/>
  <c r="X33" s="1"/>
  <c r="Y33" s="1"/>
  <c r="C34"/>
  <c r="D34"/>
  <c r="E34"/>
  <c r="X34" s="1"/>
  <c r="Y34" s="1"/>
  <c r="D35"/>
  <c r="E35"/>
  <c r="X35" s="1"/>
  <c r="Y35" s="1"/>
  <c r="D36"/>
  <c r="E36"/>
  <c r="X36" s="1"/>
  <c r="Y36" s="1"/>
  <c r="E37"/>
  <c r="X37" s="1"/>
  <c r="Y37" s="1"/>
  <c r="E38"/>
  <c r="X38" s="1"/>
  <c r="Y38" s="1"/>
  <c r="E39"/>
  <c r="X39" s="1"/>
  <c r="Y39" s="1"/>
  <c r="E40"/>
  <c r="X40" s="1"/>
  <c r="Y40" s="1"/>
  <c r="E41"/>
  <c r="X41" s="1"/>
  <c r="Y41" s="1"/>
  <c r="E42"/>
  <c r="X42" s="1"/>
  <c r="Y42" s="1"/>
  <c r="E43"/>
  <c r="X43" s="1"/>
  <c r="Y43" s="1"/>
  <c r="E44"/>
  <c r="X44" s="1"/>
  <c r="Y44" s="1"/>
  <c r="E45"/>
  <c r="X45" s="1"/>
  <c r="Y45" s="1"/>
  <c r="E5"/>
  <c r="X5" s="1"/>
  <c r="Y5" s="1"/>
  <c r="AL364" i="2"/>
  <c r="AM364"/>
  <c r="AN364"/>
  <c r="AL363"/>
  <c r="AM363"/>
  <c r="AN363"/>
  <c r="AL362"/>
  <c r="AM362"/>
  <c r="AN362"/>
  <c r="AL361"/>
  <c r="AM361"/>
  <c r="AN361"/>
  <c r="AL360"/>
  <c r="AM360"/>
  <c r="AN360"/>
  <c r="AL359"/>
  <c r="AM359"/>
  <c r="AN359"/>
  <c r="AL358"/>
  <c r="AM358"/>
  <c r="AN358"/>
  <c r="AL357"/>
  <c r="AM357"/>
  <c r="AN357"/>
  <c r="AL356"/>
  <c r="AM356"/>
  <c r="AN356"/>
  <c r="AL355"/>
  <c r="AM355"/>
  <c r="AN355"/>
  <c r="AL354"/>
  <c r="AM354"/>
  <c r="AN354"/>
  <c r="AL353"/>
  <c r="AM353"/>
  <c r="AN353"/>
  <c r="AL352"/>
  <c r="AM352"/>
  <c r="AN352"/>
  <c r="AL351"/>
  <c r="AM351"/>
  <c r="AN351"/>
  <c r="AL350"/>
  <c r="AM350"/>
  <c r="AN350"/>
  <c r="AL349"/>
  <c r="AM349"/>
  <c r="AN349"/>
  <c r="AL348"/>
  <c r="AM348"/>
  <c r="AN348"/>
  <c r="AL347"/>
  <c r="AM347"/>
  <c r="AN347"/>
  <c r="AL346"/>
  <c r="AM346"/>
  <c r="AN346"/>
  <c r="AL345"/>
  <c r="AM345"/>
  <c r="AN345"/>
  <c r="AL344"/>
  <c r="AM344"/>
  <c r="AN344"/>
  <c r="AL343"/>
  <c r="AM343"/>
  <c r="AN343"/>
  <c r="AL342"/>
  <c r="AM342"/>
  <c r="AN342"/>
  <c r="AL341"/>
  <c r="AM341"/>
  <c r="AN341"/>
  <c r="AL340"/>
  <c r="AM340"/>
  <c r="AN340"/>
  <c r="AL339"/>
  <c r="AM339"/>
  <c r="AN339"/>
  <c r="AL338"/>
  <c r="AM338"/>
  <c r="AN338"/>
  <c r="AL337"/>
  <c r="AM337"/>
  <c r="AN337"/>
  <c r="AL336"/>
  <c r="AM336"/>
  <c r="AN336"/>
  <c r="AL335"/>
  <c r="AM335"/>
  <c r="AN335"/>
  <c r="AL334"/>
  <c r="AM334"/>
  <c r="AN334"/>
  <c r="AL333"/>
  <c r="AM333"/>
  <c r="AN333"/>
  <c r="AL332"/>
  <c r="AM332"/>
  <c r="AN332"/>
  <c r="AL331"/>
  <c r="AM331"/>
  <c r="AN331"/>
  <c r="AL330"/>
  <c r="AM330"/>
  <c r="AN330"/>
  <c r="AL329"/>
  <c r="AM329"/>
  <c r="AN329"/>
  <c r="AL328"/>
  <c r="AM328"/>
  <c r="AN328"/>
  <c r="AL327"/>
  <c r="AM327"/>
  <c r="AN327"/>
  <c r="AL326"/>
  <c r="AM326"/>
  <c r="AN326"/>
  <c r="AL325"/>
  <c r="AM325"/>
  <c r="AN325"/>
  <c r="AL324"/>
  <c r="AM324"/>
  <c r="AN324"/>
  <c r="AL323"/>
  <c r="AM323"/>
  <c r="AN323"/>
  <c r="AL322"/>
  <c r="AM322"/>
  <c r="AN322"/>
  <c r="AL321"/>
  <c r="AM321"/>
  <c r="AN321"/>
  <c r="AL320"/>
  <c r="AM320"/>
  <c r="AN320"/>
  <c r="AL319"/>
  <c r="AM319"/>
  <c r="AN319"/>
  <c r="AL318"/>
  <c r="AM318"/>
  <c r="AN318"/>
  <c r="AL317"/>
  <c r="AM317"/>
  <c r="AN317"/>
  <c r="AL316"/>
  <c r="AM316"/>
  <c r="AN316"/>
  <c r="AL315"/>
  <c r="AM315"/>
  <c r="AN315"/>
  <c r="AL314"/>
  <c r="AM314"/>
  <c r="AN314"/>
  <c r="AL313"/>
  <c r="AM313"/>
  <c r="AN313"/>
  <c r="AL312"/>
  <c r="AM312"/>
  <c r="AN312"/>
  <c r="AL311"/>
  <c r="AM311"/>
  <c r="AN311"/>
  <c r="AL310"/>
  <c r="AM310"/>
  <c r="AN310"/>
  <c r="AL309"/>
  <c r="AM309"/>
  <c r="AN309"/>
  <c r="AL308"/>
  <c r="AM308"/>
  <c r="AN308"/>
  <c r="AL307"/>
  <c r="AM307"/>
  <c r="AN307"/>
  <c r="AL306"/>
  <c r="AM306"/>
  <c r="AN306"/>
  <c r="AL305"/>
  <c r="AM305"/>
  <c r="AN305"/>
  <c r="AL304"/>
  <c r="AM304"/>
  <c r="AN304"/>
  <c r="AL303"/>
  <c r="AM303"/>
  <c r="AN303"/>
  <c r="AL302"/>
  <c r="AM302"/>
  <c r="AN302"/>
  <c r="AL301"/>
  <c r="AM301"/>
  <c r="AN301"/>
  <c r="AL300"/>
  <c r="AM300"/>
  <c r="AN300"/>
  <c r="AL299"/>
  <c r="AM299"/>
  <c r="AN299"/>
  <c r="AL298"/>
  <c r="AM298"/>
  <c r="AN298"/>
  <c r="AL297"/>
  <c r="AM297"/>
  <c r="AN297"/>
  <c r="AL296"/>
  <c r="AM296"/>
  <c r="AN296"/>
  <c r="AL295"/>
  <c r="AM295"/>
  <c r="AN295"/>
  <c r="AL294"/>
  <c r="AM294"/>
  <c r="AN294"/>
  <c r="AL293"/>
  <c r="AM293"/>
  <c r="AN293"/>
  <c r="AL292"/>
  <c r="AM292"/>
  <c r="AN292"/>
  <c r="AL291"/>
  <c r="AM291"/>
  <c r="AN291"/>
  <c r="AL290"/>
  <c r="AM290"/>
  <c r="AN290"/>
  <c r="AL289"/>
  <c r="AM289"/>
  <c r="AN289"/>
  <c r="AL288"/>
  <c r="AM288"/>
  <c r="AN288"/>
  <c r="AL287"/>
  <c r="AM287"/>
  <c r="AN287"/>
  <c r="AL286"/>
  <c r="AM286"/>
  <c r="AN286"/>
  <c r="AL285"/>
  <c r="AM285"/>
  <c r="AN285"/>
  <c r="AL284"/>
  <c r="AM284"/>
  <c r="AN284"/>
  <c r="AL283"/>
  <c r="AM283"/>
  <c r="AN283"/>
  <c r="AL282"/>
  <c r="AM282"/>
  <c r="AN282"/>
  <c r="AL281"/>
  <c r="AM281"/>
  <c r="AN281"/>
  <c r="AL280"/>
  <c r="AM280"/>
  <c r="AN280"/>
  <c r="AL279"/>
  <c r="AM279"/>
  <c r="AN279"/>
  <c r="AL278"/>
  <c r="AM278"/>
  <c r="AN278"/>
  <c r="AL277"/>
  <c r="AM277"/>
  <c r="AN277"/>
  <c r="AL276"/>
  <c r="AM276"/>
  <c r="AN276"/>
  <c r="AL275"/>
  <c r="AM275"/>
  <c r="AN275"/>
  <c r="AL274"/>
  <c r="AM274"/>
  <c r="AN274"/>
  <c r="AL273"/>
  <c r="AM273"/>
  <c r="AN273"/>
  <c r="AL272"/>
  <c r="AM272"/>
  <c r="AN272"/>
  <c r="AL271"/>
  <c r="AM271"/>
  <c r="AN271"/>
  <c r="AL270"/>
  <c r="AM270"/>
  <c r="AN270"/>
  <c r="AL269"/>
  <c r="AM269"/>
  <c r="AN269"/>
  <c r="AL268"/>
  <c r="AM268"/>
  <c r="AN268"/>
  <c r="AL267"/>
  <c r="AM267"/>
  <c r="AN267"/>
  <c r="AL266"/>
  <c r="AM266"/>
  <c r="AN266"/>
  <c r="AL265"/>
  <c r="AM265"/>
  <c r="AN265"/>
  <c r="AL264"/>
  <c r="AM264"/>
  <c r="AN264"/>
  <c r="AL263"/>
  <c r="AM263"/>
  <c r="AN263"/>
  <c r="AL262"/>
  <c r="AM262"/>
  <c r="AN262"/>
  <c r="AL261"/>
  <c r="AM261"/>
  <c r="AN261"/>
  <c r="AL260"/>
  <c r="AM260"/>
  <c r="AN260"/>
  <c r="AL259"/>
  <c r="AM259"/>
  <c r="AN259"/>
  <c r="AL258"/>
  <c r="AM258"/>
  <c r="AN258"/>
  <c r="AL257"/>
  <c r="AM257"/>
  <c r="AN257"/>
  <c r="AL256"/>
  <c r="AM256"/>
  <c r="AN256"/>
  <c r="AL255"/>
  <c r="AM255"/>
  <c r="AN255"/>
  <c r="AL254"/>
  <c r="AM254"/>
  <c r="AN254"/>
  <c r="AL253"/>
  <c r="AM253"/>
  <c r="AN253"/>
  <c r="AL252"/>
  <c r="AM252"/>
  <c r="AN252"/>
  <c r="AL251"/>
  <c r="AM251"/>
  <c r="AN251"/>
  <c r="AL250"/>
  <c r="AM250"/>
  <c r="AN250"/>
  <c r="AL249"/>
  <c r="AM249"/>
  <c r="AN249"/>
  <c r="AL248"/>
  <c r="AM248"/>
  <c r="AN248"/>
  <c r="AL247"/>
  <c r="AM247"/>
  <c r="AN247"/>
  <c r="AL246"/>
  <c r="AM246"/>
  <c r="AN246"/>
  <c r="AL245"/>
  <c r="AM245"/>
  <c r="AN245"/>
  <c r="AL244"/>
  <c r="AM244"/>
  <c r="AN244"/>
  <c r="AL243"/>
  <c r="AM243"/>
  <c r="AN243"/>
  <c r="AL242"/>
  <c r="AM242"/>
  <c r="AN242"/>
  <c r="AL241"/>
  <c r="AM241"/>
  <c r="AN241"/>
  <c r="AL240"/>
  <c r="AM240"/>
  <c r="AN240"/>
  <c r="AL239"/>
  <c r="AM239"/>
  <c r="AN239"/>
  <c r="AL238"/>
  <c r="AM238"/>
  <c r="AN238"/>
  <c r="AL237"/>
  <c r="AM237"/>
  <c r="AN237"/>
  <c r="AL236"/>
  <c r="AM236"/>
  <c r="AN236"/>
  <c r="AL235"/>
  <c r="AM235"/>
  <c r="AN235"/>
  <c r="AL234"/>
  <c r="AM234"/>
  <c r="AN234"/>
  <c r="AL233"/>
  <c r="AM233"/>
  <c r="AN233"/>
  <c r="AL232"/>
  <c r="AM232"/>
  <c r="AN232"/>
  <c r="AL231"/>
  <c r="AM231"/>
  <c r="AN231"/>
  <c r="AL230"/>
  <c r="AM230"/>
  <c r="AN230"/>
  <c r="AL229"/>
  <c r="AM229"/>
  <c r="AN229"/>
  <c r="AL228"/>
  <c r="AM228"/>
  <c r="AN228"/>
  <c r="AL227"/>
  <c r="AM227"/>
  <c r="AN227"/>
  <c r="AL226"/>
  <c r="AM226"/>
  <c r="AN226"/>
  <c r="AL225"/>
  <c r="AM225"/>
  <c r="AN225"/>
  <c r="AL224"/>
  <c r="AM224"/>
  <c r="AN224"/>
  <c r="AL223"/>
  <c r="AM223"/>
  <c r="AN223"/>
  <c r="AL222"/>
  <c r="AM222"/>
  <c r="AN222"/>
  <c r="AL221"/>
  <c r="AM221"/>
  <c r="AN221"/>
  <c r="AL220"/>
  <c r="AM220"/>
  <c r="AN220"/>
  <c r="AL219"/>
  <c r="AM219"/>
  <c r="AN219"/>
  <c r="AL218"/>
  <c r="AM218"/>
  <c r="AN218"/>
  <c r="AL217"/>
  <c r="AM217"/>
  <c r="AN217"/>
  <c r="AL216"/>
  <c r="AM216"/>
  <c r="AN216"/>
  <c r="AL215"/>
  <c r="AM215"/>
  <c r="AN215"/>
  <c r="AL214"/>
  <c r="AM214"/>
  <c r="AN214"/>
  <c r="AL213"/>
  <c r="AM213"/>
  <c r="AN213"/>
  <c r="AL212"/>
  <c r="AM212"/>
  <c r="AN212"/>
  <c r="AL211"/>
  <c r="AM211"/>
  <c r="AN211"/>
  <c r="AL210"/>
  <c r="AM210"/>
  <c r="AN210"/>
  <c r="AL209"/>
  <c r="AM209"/>
  <c r="AN209"/>
  <c r="AL208"/>
  <c r="AM208"/>
  <c r="AN208"/>
  <c r="AL207"/>
  <c r="AM207"/>
  <c r="AN207"/>
  <c r="AL206"/>
  <c r="AM206"/>
  <c r="AN206"/>
  <c r="AL205"/>
  <c r="AM205"/>
  <c r="AN205"/>
  <c r="AL204"/>
  <c r="AM204"/>
  <c r="AN204"/>
  <c r="AL203"/>
  <c r="AM203"/>
  <c r="AN203"/>
  <c r="AL202"/>
  <c r="AM202"/>
  <c r="AN202"/>
  <c r="AL201"/>
  <c r="AM201"/>
  <c r="AN201"/>
  <c r="AL200"/>
  <c r="AM200"/>
  <c r="AN200"/>
  <c r="AL199"/>
  <c r="AM199"/>
  <c r="AN199"/>
  <c r="AL198"/>
  <c r="AM198"/>
  <c r="AN198"/>
  <c r="AL197"/>
  <c r="AM197"/>
  <c r="AN197"/>
  <c r="AL196"/>
  <c r="AM196"/>
  <c r="AN196"/>
  <c r="AL195"/>
  <c r="AM195"/>
  <c r="AN195"/>
  <c r="AL194"/>
  <c r="AM194"/>
  <c r="AN194"/>
  <c r="AL193"/>
  <c r="AM193"/>
  <c r="AN193"/>
  <c r="AL192"/>
  <c r="AM192"/>
  <c r="AN192"/>
  <c r="AL191"/>
  <c r="AM191"/>
  <c r="AN191"/>
  <c r="AL190"/>
  <c r="AM190"/>
  <c r="AN190"/>
  <c r="AL189"/>
  <c r="AM189"/>
  <c r="AN189"/>
  <c r="AL188"/>
  <c r="AM188"/>
  <c r="AN188"/>
  <c r="AL187"/>
  <c r="AM187"/>
  <c r="AN187"/>
  <c r="AL186"/>
  <c r="AM186"/>
  <c r="AN186"/>
  <c r="AL185"/>
  <c r="AM185"/>
  <c r="AN185"/>
  <c r="AL184"/>
  <c r="AM184"/>
  <c r="AN184"/>
  <c r="AL183"/>
  <c r="AM183"/>
  <c r="AN183"/>
  <c r="AL182"/>
  <c r="AM182"/>
  <c r="AN182"/>
  <c r="AL181"/>
  <c r="AM181"/>
  <c r="AN181"/>
  <c r="AL180"/>
  <c r="AM180"/>
  <c r="AN180"/>
  <c r="AL179"/>
  <c r="AM179"/>
  <c r="AN179"/>
  <c r="AL178"/>
  <c r="AM178"/>
  <c r="AN178"/>
  <c r="AL177"/>
  <c r="AM177"/>
  <c r="AN177"/>
  <c r="AL176"/>
  <c r="AM176"/>
  <c r="AN176"/>
  <c r="AL175"/>
  <c r="AM175"/>
  <c r="AN175"/>
  <c r="AL174"/>
  <c r="AM174"/>
  <c r="AN174"/>
  <c r="AL173"/>
  <c r="AM173"/>
  <c r="AN173"/>
  <c r="AL172"/>
  <c r="AM172"/>
  <c r="AN172"/>
  <c r="AL171"/>
  <c r="AM171"/>
  <c r="AN171"/>
  <c r="AL170"/>
  <c r="AM170"/>
  <c r="AN170"/>
  <c r="AL169"/>
  <c r="AM169"/>
  <c r="AN169"/>
  <c r="AL168"/>
  <c r="AM168"/>
  <c r="AN168"/>
  <c r="AL167"/>
  <c r="AM167"/>
  <c r="AN167"/>
  <c r="AL166"/>
  <c r="AM166"/>
  <c r="AN166"/>
  <c r="AL165"/>
  <c r="AM165"/>
  <c r="AN165"/>
  <c r="AL164"/>
  <c r="AM164"/>
  <c r="AN164"/>
  <c r="AL163"/>
  <c r="AM163"/>
  <c r="AN163"/>
  <c r="AL162"/>
  <c r="AM162"/>
  <c r="AN162"/>
  <c r="AL161"/>
  <c r="AM161"/>
  <c r="AN161"/>
  <c r="AL160"/>
  <c r="AM160"/>
  <c r="AN160"/>
  <c r="AL159"/>
  <c r="AM159"/>
  <c r="AN159"/>
  <c r="AL158"/>
  <c r="AM158"/>
  <c r="AN158"/>
  <c r="AL157"/>
  <c r="AM157"/>
  <c r="AN157"/>
  <c r="AL156"/>
  <c r="AM156"/>
  <c r="AN156"/>
  <c r="AL155"/>
  <c r="AM155"/>
  <c r="AN155"/>
  <c r="AL154"/>
  <c r="AM154"/>
  <c r="AN154"/>
  <c r="AL153"/>
  <c r="AM153"/>
  <c r="AN153"/>
  <c r="AL152"/>
  <c r="AM152"/>
  <c r="AN152"/>
  <c r="AL151"/>
  <c r="AM151"/>
  <c r="AN151"/>
  <c r="AL150"/>
  <c r="AM150"/>
  <c r="AN150"/>
  <c r="AL149"/>
  <c r="AM149"/>
  <c r="AN149"/>
  <c r="AL148"/>
  <c r="AM148"/>
  <c r="AN148"/>
  <c r="AL147"/>
  <c r="AM147"/>
  <c r="AN147"/>
  <c r="AL146"/>
  <c r="AM146"/>
  <c r="AN146"/>
  <c r="AL145"/>
  <c r="AM145"/>
  <c r="AN145"/>
  <c r="AL144"/>
  <c r="AM144"/>
  <c r="AN144"/>
  <c r="AL143"/>
  <c r="AM143"/>
  <c r="AN143"/>
  <c r="AL142"/>
  <c r="AM142"/>
  <c r="AN142"/>
  <c r="AL141"/>
  <c r="AM141"/>
  <c r="AN141"/>
  <c r="AL140"/>
  <c r="AM140"/>
  <c r="AN140"/>
  <c r="AL139"/>
  <c r="AM139"/>
  <c r="AN139"/>
  <c r="AL138"/>
  <c r="AM138"/>
  <c r="AN138"/>
  <c r="AL137"/>
  <c r="AM137"/>
  <c r="AN137"/>
  <c r="AL136"/>
  <c r="AM136"/>
  <c r="AN136"/>
  <c r="AL135"/>
  <c r="AM135"/>
  <c r="AN135"/>
  <c r="AL134"/>
  <c r="AM134"/>
  <c r="AN134"/>
  <c r="AL133"/>
  <c r="AM133"/>
  <c r="AN133"/>
  <c r="AL132"/>
  <c r="AM132"/>
  <c r="AN132"/>
  <c r="AL131"/>
  <c r="AM131"/>
  <c r="AN131"/>
  <c r="AL130"/>
  <c r="AM130"/>
  <c r="AN130"/>
  <c r="AL129"/>
  <c r="AM129"/>
  <c r="AN129"/>
  <c r="AL128"/>
  <c r="AM128"/>
  <c r="AN128"/>
  <c r="AL127"/>
  <c r="AM127"/>
  <c r="AN127"/>
  <c r="AL126"/>
  <c r="AM126"/>
  <c r="AN126"/>
  <c r="AL125"/>
  <c r="AM125"/>
  <c r="AN125"/>
  <c r="AL124"/>
  <c r="AM124"/>
  <c r="AN124"/>
  <c r="AL123"/>
  <c r="AM123"/>
  <c r="AN123"/>
  <c r="AL122"/>
  <c r="AM122"/>
  <c r="AN122"/>
  <c r="AL121"/>
  <c r="AM121"/>
  <c r="AN121"/>
  <c r="AL120"/>
  <c r="AM120"/>
  <c r="AN120"/>
  <c r="AL119"/>
  <c r="AM119"/>
  <c r="AN119"/>
  <c r="AL118"/>
  <c r="AM118"/>
  <c r="AN118"/>
  <c r="AL117"/>
  <c r="AM117"/>
  <c r="AN117"/>
  <c r="AL116"/>
  <c r="AM116"/>
  <c r="AN116"/>
  <c r="AL115"/>
  <c r="AM115"/>
  <c r="AN115"/>
  <c r="AL114"/>
  <c r="AM114"/>
  <c r="AN114"/>
  <c r="AL113"/>
  <c r="AM113"/>
  <c r="AN113"/>
  <c r="AL112"/>
  <c r="AM112"/>
  <c r="AN112"/>
  <c r="AL111"/>
  <c r="AM111"/>
  <c r="AN111"/>
  <c r="AL110"/>
  <c r="AM110"/>
  <c r="AN110"/>
  <c r="AL109"/>
  <c r="AM109"/>
  <c r="AN109"/>
  <c r="AL108"/>
  <c r="AM108"/>
  <c r="AN108"/>
  <c r="AL107"/>
  <c r="AM107"/>
  <c r="AN107"/>
  <c r="AL106"/>
  <c r="AM106"/>
  <c r="AN106"/>
  <c r="AL105"/>
  <c r="AM105"/>
  <c r="AN105"/>
  <c r="AL104"/>
  <c r="AM104"/>
  <c r="AN104"/>
  <c r="AL103"/>
  <c r="AM103"/>
  <c r="AN103"/>
  <c r="AL102"/>
  <c r="AM102"/>
  <c r="AN102"/>
  <c r="AL101"/>
  <c r="AM101"/>
  <c r="AN101"/>
  <c r="AL100"/>
  <c r="AM100"/>
  <c r="AN100"/>
  <c r="AL99"/>
  <c r="AM99"/>
  <c r="AN99"/>
  <c r="AL98"/>
  <c r="AM98"/>
  <c r="AN98"/>
  <c r="AL97"/>
  <c r="AM97"/>
  <c r="AN97"/>
  <c r="AL96"/>
  <c r="AM96"/>
  <c r="AN96"/>
  <c r="AL95"/>
  <c r="AM95"/>
  <c r="AN95"/>
  <c r="AL94"/>
  <c r="AM94"/>
  <c r="AN94"/>
  <c r="AL93"/>
  <c r="AM93"/>
  <c r="AN93"/>
  <c r="AL92"/>
  <c r="AM92"/>
  <c r="AN92"/>
  <c r="AL91"/>
  <c r="AM91"/>
  <c r="AN91"/>
  <c r="AL90"/>
  <c r="AM90"/>
  <c r="AN90"/>
  <c r="AL89"/>
  <c r="AM89"/>
  <c r="AN89"/>
  <c r="AL88"/>
  <c r="AM88"/>
  <c r="AN88"/>
  <c r="AL87"/>
  <c r="AM87"/>
  <c r="AN87"/>
  <c r="AL86"/>
  <c r="AM86"/>
  <c r="AN86"/>
  <c r="AL85"/>
  <c r="AM85"/>
  <c r="AN85"/>
  <c r="AL84"/>
  <c r="AM84"/>
  <c r="AN84"/>
  <c r="AL83"/>
  <c r="AM83"/>
  <c r="AN83"/>
  <c r="AL82"/>
  <c r="AM82"/>
  <c r="AN82"/>
  <c r="AL81"/>
  <c r="AM81"/>
  <c r="AN81"/>
  <c r="AL80"/>
  <c r="AM80"/>
  <c r="AN80"/>
  <c r="AL79"/>
  <c r="AM79"/>
  <c r="AN79"/>
  <c r="AL78"/>
  <c r="AM78"/>
  <c r="AN78"/>
  <c r="AL77"/>
  <c r="AM77"/>
  <c r="AN77"/>
  <c r="AL76"/>
  <c r="AM76"/>
  <c r="AN76"/>
  <c r="AL75"/>
  <c r="AM75"/>
  <c r="AN75"/>
  <c r="AL74"/>
  <c r="AM74"/>
  <c r="AN74"/>
  <c r="AL73"/>
  <c r="AM73"/>
  <c r="AN73"/>
  <c r="AL72"/>
  <c r="AM72"/>
  <c r="AN72"/>
  <c r="AL71"/>
  <c r="AM71"/>
  <c r="AN71"/>
  <c r="AL70"/>
  <c r="AM70"/>
  <c r="AN70"/>
  <c r="AL69"/>
  <c r="AM69"/>
  <c r="AN69"/>
  <c r="AL68"/>
  <c r="AM68"/>
  <c r="AN68"/>
  <c r="AL67"/>
  <c r="AM67"/>
  <c r="AN67"/>
  <c r="AL66"/>
  <c r="AM66"/>
  <c r="AN66"/>
  <c r="AL65"/>
  <c r="AM65"/>
  <c r="AN65"/>
  <c r="AL64"/>
  <c r="AM64"/>
  <c r="AN64"/>
  <c r="AL63"/>
  <c r="AM63"/>
  <c r="AN63"/>
  <c r="AL62"/>
  <c r="AM62"/>
  <c r="AN62"/>
  <c r="AL61"/>
  <c r="AM61"/>
  <c r="AN61"/>
  <c r="AL60"/>
  <c r="AM60"/>
  <c r="AN60"/>
  <c r="AL59"/>
  <c r="AM59"/>
  <c r="AN59"/>
  <c r="AL58"/>
  <c r="AM58"/>
  <c r="AN58"/>
  <c r="AL57"/>
  <c r="AM57"/>
  <c r="AN57"/>
  <c r="AL56"/>
  <c r="AM56"/>
  <c r="AN56"/>
  <c r="AL55"/>
  <c r="AM55"/>
  <c r="AN55"/>
  <c r="AL54"/>
  <c r="AM54"/>
  <c r="AN54"/>
  <c r="AL53"/>
  <c r="AM53"/>
  <c r="AN53"/>
  <c r="AL52"/>
  <c r="AM52"/>
  <c r="AN52"/>
  <c r="AL51"/>
  <c r="AM51"/>
  <c r="AN51"/>
  <c r="AL50"/>
  <c r="AM50"/>
  <c r="AN50"/>
  <c r="AL49"/>
  <c r="AM49"/>
  <c r="AN49"/>
  <c r="AL48"/>
  <c r="AM48"/>
  <c r="AN48"/>
  <c r="AL47"/>
  <c r="AM47"/>
  <c r="AN47"/>
  <c r="AL46"/>
  <c r="AM46"/>
  <c r="AN46"/>
  <c r="AL45"/>
  <c r="AM45"/>
  <c r="AN45"/>
  <c r="AL44"/>
  <c r="AM44"/>
  <c r="AN44"/>
  <c r="AL43"/>
  <c r="AM43"/>
  <c r="AN43"/>
  <c r="AL42"/>
  <c r="AM42"/>
  <c r="AN42"/>
  <c r="AL41"/>
  <c r="AM41"/>
  <c r="AN41"/>
  <c r="AL40"/>
  <c r="AM40"/>
  <c r="AN40"/>
  <c r="AL39"/>
  <c r="AM39"/>
  <c r="AN39"/>
  <c r="AL38"/>
  <c r="AM38"/>
  <c r="AN38"/>
  <c r="AL37"/>
  <c r="AM37"/>
  <c r="AN37"/>
  <c r="AL36"/>
  <c r="AM36"/>
  <c r="AN36"/>
  <c r="AL35"/>
  <c r="AM35"/>
  <c r="AN35"/>
  <c r="AL34"/>
  <c r="AM34"/>
  <c r="AN34"/>
  <c r="AL33"/>
  <c r="AM33"/>
  <c r="AN33"/>
  <c r="AL32"/>
  <c r="AM32"/>
  <c r="AN32"/>
  <c r="AL31"/>
  <c r="AM31"/>
  <c r="AN31"/>
  <c r="AL30"/>
  <c r="AM30"/>
  <c r="AN30"/>
  <c r="AL29"/>
  <c r="AM29"/>
  <c r="AN29"/>
  <c r="AL28"/>
  <c r="AM28"/>
  <c r="AN28"/>
  <c r="AL27"/>
  <c r="AM27"/>
  <c r="AN27"/>
  <c r="AL26"/>
  <c r="AM26"/>
  <c r="AN26"/>
  <c r="AL25"/>
  <c r="AM25"/>
  <c r="AN25"/>
  <c r="AL24"/>
  <c r="AM24"/>
  <c r="AN24"/>
  <c r="AL23"/>
  <c r="AM23"/>
  <c r="AN23"/>
  <c r="AL22"/>
  <c r="AM22"/>
  <c r="AN22"/>
  <c r="AL21"/>
  <c r="AM21"/>
  <c r="AN21"/>
  <c r="AL20"/>
  <c r="AM20"/>
  <c r="AN20"/>
  <c r="AL19"/>
  <c r="AM19"/>
  <c r="AN19"/>
  <c r="AL18"/>
  <c r="AM18"/>
  <c r="AN18"/>
  <c r="AL17"/>
  <c r="AM17"/>
  <c r="AN17"/>
  <c r="AL16"/>
  <c r="AM16"/>
  <c r="AN16"/>
  <c r="AL15"/>
  <c r="AM15"/>
  <c r="AN15"/>
  <c r="AL14"/>
  <c r="AM14"/>
  <c r="AN14"/>
  <c r="AL13"/>
  <c r="AM13"/>
  <c r="AN13"/>
  <c r="AL12"/>
  <c r="AM12"/>
  <c r="AN12"/>
  <c r="AL11"/>
  <c r="AM11"/>
  <c r="AN11"/>
  <c r="AL10"/>
  <c r="AM10"/>
  <c r="AN10"/>
  <c r="AL9"/>
  <c r="AM9"/>
  <c r="AN9"/>
  <c r="AL8"/>
  <c r="AM8"/>
  <c r="AN8"/>
  <c r="AL7"/>
  <c r="AM7"/>
  <c r="AN7"/>
  <c r="AL6"/>
  <c r="AM6"/>
  <c r="AN6"/>
  <c r="AL5"/>
  <c r="AM5"/>
  <c r="AN5"/>
  <c r="AL4"/>
  <c r="AM4"/>
  <c r="AN4"/>
  <c r="AH364"/>
  <c r="AI364"/>
  <c r="AJ364"/>
  <c r="AH363"/>
  <c r="AI363"/>
  <c r="AJ363"/>
  <c r="AH362"/>
  <c r="AI362"/>
  <c r="AJ362"/>
  <c r="AH361"/>
  <c r="AI361"/>
  <c r="AJ361"/>
  <c r="AH360"/>
  <c r="AI360"/>
  <c r="AJ360"/>
  <c r="AH359"/>
  <c r="AI359"/>
  <c r="AJ359"/>
  <c r="AH358"/>
  <c r="AI358"/>
  <c r="AJ358"/>
  <c r="AH357"/>
  <c r="AI357"/>
  <c r="AJ357"/>
  <c r="AH356"/>
  <c r="AI356"/>
  <c r="AJ356"/>
  <c r="AH355"/>
  <c r="AI355"/>
  <c r="AJ355"/>
  <c r="AH354"/>
  <c r="AI354"/>
  <c r="AJ354"/>
  <c r="AH353"/>
  <c r="AI353"/>
  <c r="AJ353"/>
  <c r="AH352"/>
  <c r="AI352"/>
  <c r="AJ352"/>
  <c r="AH351"/>
  <c r="AI351"/>
  <c r="AJ351"/>
  <c r="AH350"/>
  <c r="AI350"/>
  <c r="AJ350"/>
  <c r="AH349"/>
  <c r="AI349"/>
  <c r="AJ349"/>
  <c r="AH348"/>
  <c r="AI348"/>
  <c r="AJ348"/>
  <c r="AH347"/>
  <c r="AI347"/>
  <c r="AJ347"/>
  <c r="AH346"/>
  <c r="AI346"/>
  <c r="AJ346"/>
  <c r="AH345"/>
  <c r="AI345"/>
  <c r="AJ345"/>
  <c r="AH344"/>
  <c r="AI344"/>
  <c r="AJ344"/>
  <c r="AH343"/>
  <c r="AI343"/>
  <c r="AJ343"/>
  <c r="AH342"/>
  <c r="AI342"/>
  <c r="AJ342"/>
  <c r="AH341"/>
  <c r="AI341"/>
  <c r="AJ341"/>
  <c r="AH340"/>
  <c r="AI340"/>
  <c r="AJ340"/>
  <c r="AH339"/>
  <c r="AI339"/>
  <c r="AJ339"/>
  <c r="AH338"/>
  <c r="AI338"/>
  <c r="AJ338"/>
  <c r="AH337"/>
  <c r="AI337"/>
  <c r="AJ337"/>
  <c r="AH336"/>
  <c r="AI336"/>
  <c r="AJ336"/>
  <c r="AH335"/>
  <c r="AI335"/>
  <c r="AJ335"/>
  <c r="AH334"/>
  <c r="AI334"/>
  <c r="AJ334"/>
  <c r="AH333"/>
  <c r="AI333"/>
  <c r="AJ333"/>
  <c r="AH332"/>
  <c r="AI332"/>
  <c r="AJ332"/>
  <c r="AH331"/>
  <c r="AI331"/>
  <c r="AJ331"/>
  <c r="AH330"/>
  <c r="AI330"/>
  <c r="AJ330"/>
  <c r="AH329"/>
  <c r="AI329"/>
  <c r="AJ329"/>
  <c r="AH328"/>
  <c r="AI328"/>
  <c r="AJ328"/>
  <c r="AH327"/>
  <c r="AI327"/>
  <c r="AJ327"/>
  <c r="AH326"/>
  <c r="AI326"/>
  <c r="AJ326"/>
  <c r="AH325"/>
  <c r="AI325"/>
  <c r="AJ325"/>
  <c r="AH324"/>
  <c r="AI324"/>
  <c r="AJ324"/>
  <c r="AH323"/>
  <c r="AI323"/>
  <c r="AJ323"/>
  <c r="AH322"/>
  <c r="AI322"/>
  <c r="AJ322"/>
  <c r="AH321"/>
  <c r="AI321"/>
  <c r="AJ321"/>
  <c r="AH320"/>
  <c r="AI320"/>
  <c r="AJ320"/>
  <c r="AH319"/>
  <c r="AI319"/>
  <c r="AJ319"/>
  <c r="AH318"/>
  <c r="AI318"/>
  <c r="AJ318"/>
  <c r="AH317"/>
  <c r="AI317"/>
  <c r="AJ317"/>
  <c r="AH316"/>
  <c r="AI316"/>
  <c r="AJ316"/>
  <c r="AH315"/>
  <c r="AI315"/>
  <c r="AJ315"/>
  <c r="AH314"/>
  <c r="AI314"/>
  <c r="AJ314"/>
  <c r="AH313"/>
  <c r="AI313"/>
  <c r="AJ313"/>
  <c r="AH312"/>
  <c r="AI312"/>
  <c r="AJ312"/>
  <c r="AH311"/>
  <c r="AI311"/>
  <c r="AJ311"/>
  <c r="AH310"/>
  <c r="AI310"/>
  <c r="AJ310"/>
  <c r="AH309"/>
  <c r="AI309"/>
  <c r="AJ309"/>
  <c r="AH308"/>
  <c r="AI308"/>
  <c r="AJ308"/>
  <c r="AH307"/>
  <c r="AI307"/>
  <c r="AJ307"/>
  <c r="AH306"/>
  <c r="AI306"/>
  <c r="AJ306"/>
  <c r="AH305"/>
  <c r="AI305"/>
  <c r="AJ305"/>
  <c r="AH304"/>
  <c r="AI304"/>
  <c r="AJ304"/>
  <c r="AH303"/>
  <c r="AI303"/>
  <c r="AJ303"/>
  <c r="AH302"/>
  <c r="AI302"/>
  <c r="AJ302"/>
  <c r="AH301"/>
  <c r="AI301"/>
  <c r="AJ301"/>
  <c r="AH300"/>
  <c r="AI300"/>
  <c r="AJ300"/>
  <c r="AH299"/>
  <c r="AI299"/>
  <c r="AJ299"/>
  <c r="AH298"/>
  <c r="AI298"/>
  <c r="AJ298"/>
  <c r="AH297"/>
  <c r="AI297"/>
  <c r="AJ297"/>
  <c r="AH296"/>
  <c r="AI296"/>
  <c r="AJ296"/>
  <c r="AH295"/>
  <c r="AI295"/>
  <c r="AJ295"/>
  <c r="AH294"/>
  <c r="AI294"/>
  <c r="AJ294"/>
  <c r="AH293"/>
  <c r="AI293"/>
  <c r="AJ293"/>
  <c r="AH292"/>
  <c r="AI292"/>
  <c r="AJ292"/>
  <c r="AH291"/>
  <c r="AI291"/>
  <c r="AJ291"/>
  <c r="AH290"/>
  <c r="AI290"/>
  <c r="AJ290"/>
  <c r="AH289"/>
  <c r="AI289"/>
  <c r="AJ289"/>
  <c r="AH288"/>
  <c r="AI288"/>
  <c r="AJ288"/>
  <c r="AH287"/>
  <c r="AI287"/>
  <c r="AJ287"/>
  <c r="AH286"/>
  <c r="AI286"/>
  <c r="AJ286"/>
  <c r="AH285"/>
  <c r="AI285"/>
  <c r="AJ285"/>
  <c r="AH284"/>
  <c r="AI284"/>
  <c r="AJ284"/>
  <c r="AH283"/>
  <c r="AI283"/>
  <c r="AJ283"/>
  <c r="AH282"/>
  <c r="AI282"/>
  <c r="AJ282"/>
  <c r="AH281"/>
  <c r="AI281"/>
  <c r="AJ281"/>
  <c r="AH280"/>
  <c r="AI280"/>
  <c r="AJ280"/>
  <c r="AH279"/>
  <c r="AI279"/>
  <c r="AJ279"/>
  <c r="AH278"/>
  <c r="AI278"/>
  <c r="AJ278"/>
  <c r="AH277"/>
  <c r="AI277"/>
  <c r="AJ277"/>
  <c r="AH276"/>
  <c r="AI276"/>
  <c r="AJ276"/>
  <c r="AH275"/>
  <c r="AI275"/>
  <c r="AJ275"/>
  <c r="AH274"/>
  <c r="AI274"/>
  <c r="AJ274"/>
  <c r="AH273"/>
  <c r="AI273"/>
  <c r="AJ273"/>
  <c r="AH272"/>
  <c r="AI272"/>
  <c r="AJ272"/>
  <c r="AH271"/>
  <c r="AI271"/>
  <c r="AJ271"/>
  <c r="AH270"/>
  <c r="AI270"/>
  <c r="AJ270"/>
  <c r="AH269"/>
  <c r="AI269"/>
  <c r="AJ269"/>
  <c r="AH268"/>
  <c r="AI268"/>
  <c r="AJ268"/>
  <c r="AH267"/>
  <c r="AI267"/>
  <c r="AJ267"/>
  <c r="AH266"/>
  <c r="AI266"/>
  <c r="AJ266"/>
  <c r="AH265"/>
  <c r="AI265"/>
  <c r="AJ265"/>
  <c r="AH264"/>
  <c r="AI264"/>
  <c r="AJ264"/>
  <c r="AH263"/>
  <c r="AI263"/>
  <c r="AJ263"/>
  <c r="AH262"/>
  <c r="AI262"/>
  <c r="AJ262"/>
  <c r="AH261"/>
  <c r="AI261"/>
  <c r="AJ261"/>
  <c r="AH260"/>
  <c r="AI260"/>
  <c r="AJ260"/>
  <c r="AH259"/>
  <c r="AI259"/>
  <c r="AJ259"/>
  <c r="AH258"/>
  <c r="AI258"/>
  <c r="AJ258"/>
  <c r="AH257"/>
  <c r="AI257"/>
  <c r="AJ257"/>
  <c r="AH256"/>
  <c r="AI256"/>
  <c r="AJ256"/>
  <c r="AH255"/>
  <c r="AI255"/>
  <c r="AJ255"/>
  <c r="AH254"/>
  <c r="AI254"/>
  <c r="AJ254"/>
  <c r="AH253"/>
  <c r="AI253"/>
  <c r="AJ253"/>
  <c r="AH252"/>
  <c r="AI252"/>
  <c r="AJ252"/>
  <c r="AH251"/>
  <c r="AI251"/>
  <c r="AJ251"/>
  <c r="AH250"/>
  <c r="AI250"/>
  <c r="AJ250"/>
  <c r="AH249"/>
  <c r="AI249"/>
  <c r="AJ249"/>
  <c r="AH248"/>
  <c r="AI248"/>
  <c r="AJ248"/>
  <c r="AH247"/>
  <c r="AI247"/>
  <c r="AJ247"/>
  <c r="AH246"/>
  <c r="AI246"/>
  <c r="AJ246"/>
  <c r="AH245"/>
  <c r="AI245"/>
  <c r="AJ245"/>
  <c r="AH244"/>
  <c r="AI244"/>
  <c r="AJ244"/>
  <c r="AH243"/>
  <c r="AI243"/>
  <c r="AJ243"/>
  <c r="AH242"/>
  <c r="AI242"/>
  <c r="AJ242"/>
  <c r="AH241"/>
  <c r="AI241"/>
  <c r="AJ241"/>
  <c r="AH240"/>
  <c r="AI240"/>
  <c r="AJ240"/>
  <c r="AH239"/>
  <c r="AI239"/>
  <c r="AJ239"/>
  <c r="AH238"/>
  <c r="AI238"/>
  <c r="AJ238"/>
  <c r="AH237"/>
  <c r="AI237"/>
  <c r="AJ237"/>
  <c r="AH236"/>
  <c r="AI236"/>
  <c r="AJ236"/>
  <c r="AH235"/>
  <c r="AI235"/>
  <c r="AJ235"/>
  <c r="AH234"/>
  <c r="AI234"/>
  <c r="AJ234"/>
  <c r="AH233"/>
  <c r="AI233"/>
  <c r="AJ233"/>
  <c r="AH232"/>
  <c r="AI232"/>
  <c r="AJ232"/>
  <c r="AH231"/>
  <c r="AI231"/>
  <c r="AJ231"/>
  <c r="AH230"/>
  <c r="AI230"/>
  <c r="AJ230"/>
  <c r="AH229"/>
  <c r="AI229"/>
  <c r="AJ229"/>
  <c r="AH228"/>
  <c r="AI228"/>
  <c r="AJ228"/>
  <c r="AH227"/>
  <c r="AI227"/>
  <c r="AJ227"/>
  <c r="AH226"/>
  <c r="AI226"/>
  <c r="AJ226"/>
  <c r="AH225"/>
  <c r="AI225"/>
  <c r="AJ225"/>
  <c r="AH224"/>
  <c r="AI224"/>
  <c r="AJ224"/>
  <c r="AH223"/>
  <c r="AI223"/>
  <c r="AJ223"/>
  <c r="AH222"/>
  <c r="AI222"/>
  <c r="AJ222"/>
  <c r="AH221"/>
  <c r="AI221"/>
  <c r="AJ221"/>
  <c r="AH220"/>
  <c r="AI220"/>
  <c r="AJ220"/>
  <c r="AH219"/>
  <c r="AI219"/>
  <c r="AJ219"/>
  <c r="AH218"/>
  <c r="AI218"/>
  <c r="AJ218"/>
  <c r="AH217"/>
  <c r="AI217"/>
  <c r="AJ217"/>
  <c r="AH216"/>
  <c r="AI216"/>
  <c r="AJ216"/>
  <c r="AH215"/>
  <c r="AI215"/>
  <c r="AJ215"/>
  <c r="AH214"/>
  <c r="AI214"/>
  <c r="AJ214"/>
  <c r="AH213"/>
  <c r="AI213"/>
  <c r="AJ213"/>
  <c r="AH212"/>
  <c r="AI212"/>
  <c r="AJ212"/>
  <c r="AH211"/>
  <c r="AI211"/>
  <c r="AJ211"/>
  <c r="AH210"/>
  <c r="AI210"/>
  <c r="AJ210"/>
  <c r="AH209"/>
  <c r="AI209"/>
  <c r="AJ209"/>
  <c r="AH208"/>
  <c r="AI208"/>
  <c r="AJ208"/>
  <c r="AH207"/>
  <c r="AI207"/>
  <c r="AJ207"/>
  <c r="AH206"/>
  <c r="AI206"/>
  <c r="AJ206"/>
  <c r="AH205"/>
  <c r="AI205"/>
  <c r="AJ205"/>
  <c r="AH204"/>
  <c r="AI204"/>
  <c r="AJ204"/>
  <c r="AH203"/>
  <c r="AI203"/>
  <c r="AJ203"/>
  <c r="AH202"/>
  <c r="AI202"/>
  <c r="AJ202"/>
  <c r="AH201"/>
  <c r="AI201"/>
  <c r="AJ201"/>
  <c r="AH200"/>
  <c r="AI200"/>
  <c r="AJ200"/>
  <c r="AH199"/>
  <c r="AI199"/>
  <c r="AJ199"/>
  <c r="AH198"/>
  <c r="AI198"/>
  <c r="AJ198"/>
  <c r="AH197"/>
  <c r="AI197"/>
  <c r="AJ197"/>
  <c r="AH196"/>
  <c r="AI196"/>
  <c r="AJ196"/>
  <c r="AH195"/>
  <c r="AI195"/>
  <c r="AJ195"/>
  <c r="AH194"/>
  <c r="AI194"/>
  <c r="AJ194"/>
  <c r="AH193"/>
  <c r="AI193"/>
  <c r="AJ193"/>
  <c r="AH192"/>
  <c r="AI192"/>
  <c r="AJ192"/>
  <c r="AH191"/>
  <c r="AI191"/>
  <c r="AJ191"/>
  <c r="AH190"/>
  <c r="AI190"/>
  <c r="AJ190"/>
  <c r="AH189"/>
  <c r="AI189"/>
  <c r="AJ189"/>
  <c r="AH188"/>
  <c r="AI188"/>
  <c r="AJ188"/>
  <c r="AH187"/>
  <c r="AI187"/>
  <c r="AJ187"/>
  <c r="AH186"/>
  <c r="AI186"/>
  <c r="AJ186"/>
  <c r="AH185"/>
  <c r="AI185"/>
  <c r="AJ185"/>
  <c r="AH184"/>
  <c r="AI184"/>
  <c r="AJ184"/>
  <c r="AH183"/>
  <c r="AI183"/>
  <c r="AJ183"/>
  <c r="AH182"/>
  <c r="AI182"/>
  <c r="AJ182"/>
  <c r="AH181"/>
  <c r="AI181"/>
  <c r="AJ181"/>
  <c r="AH180"/>
  <c r="AI180"/>
  <c r="AJ180"/>
  <c r="AH179"/>
  <c r="AI179"/>
  <c r="AJ179"/>
  <c r="AH178"/>
  <c r="AI178"/>
  <c r="AJ178"/>
  <c r="AH177"/>
  <c r="AI177"/>
  <c r="AJ177"/>
  <c r="AH176"/>
  <c r="AI176"/>
  <c r="AJ176"/>
  <c r="AH175"/>
  <c r="AI175"/>
  <c r="AJ175"/>
  <c r="AH174"/>
  <c r="AI174"/>
  <c r="AJ174"/>
  <c r="AH173"/>
  <c r="AI173"/>
  <c r="AJ173"/>
  <c r="AH172"/>
  <c r="AI172"/>
  <c r="AJ172"/>
  <c r="AH171"/>
  <c r="AI171"/>
  <c r="AJ171"/>
  <c r="AH170"/>
  <c r="AI170"/>
  <c r="AJ170"/>
  <c r="AH169"/>
  <c r="AI169"/>
  <c r="AJ169"/>
  <c r="AH168"/>
  <c r="AI168"/>
  <c r="AJ168"/>
  <c r="AH167"/>
  <c r="AI167"/>
  <c r="AJ167"/>
  <c r="AH166"/>
  <c r="AI166"/>
  <c r="AJ166"/>
  <c r="AH165"/>
  <c r="AI165"/>
  <c r="AJ165"/>
  <c r="AH164"/>
  <c r="AI164"/>
  <c r="AJ164"/>
  <c r="AH163"/>
  <c r="AI163"/>
  <c r="AJ163"/>
  <c r="AH162"/>
  <c r="AI162"/>
  <c r="AJ162"/>
  <c r="AH161"/>
  <c r="AI161"/>
  <c r="AJ161"/>
  <c r="AH160"/>
  <c r="AI160"/>
  <c r="AJ160"/>
  <c r="AH159"/>
  <c r="AI159"/>
  <c r="AJ159"/>
  <c r="AH158"/>
  <c r="AI158"/>
  <c r="AJ158"/>
  <c r="AH157"/>
  <c r="AI157"/>
  <c r="AJ157"/>
  <c r="AH156"/>
  <c r="AI156"/>
  <c r="AJ156"/>
  <c r="AH155"/>
  <c r="AI155"/>
  <c r="AJ155"/>
  <c r="AH154"/>
  <c r="AI154"/>
  <c r="AJ154"/>
  <c r="AH153"/>
  <c r="AI153"/>
  <c r="AJ153"/>
  <c r="AH152"/>
  <c r="AI152"/>
  <c r="AJ152"/>
  <c r="AH151"/>
  <c r="AI151"/>
  <c r="AJ151"/>
  <c r="AH150"/>
  <c r="AI150"/>
  <c r="AJ150"/>
  <c r="AH149"/>
  <c r="AI149"/>
  <c r="AJ149"/>
  <c r="AH148"/>
  <c r="AI148"/>
  <c r="AJ148"/>
  <c r="AH147"/>
  <c r="AI147"/>
  <c r="AJ147"/>
  <c r="AH146"/>
  <c r="AI146"/>
  <c r="AJ146"/>
  <c r="AH145"/>
  <c r="AI145"/>
  <c r="AJ145"/>
  <c r="AH144"/>
  <c r="AI144"/>
  <c r="AJ144"/>
  <c r="AH143"/>
  <c r="AI143"/>
  <c r="AJ143"/>
  <c r="AH142"/>
  <c r="AI142"/>
  <c r="AJ142"/>
  <c r="AH141"/>
  <c r="AI141"/>
  <c r="AJ141"/>
  <c r="AH140"/>
  <c r="AI140"/>
  <c r="AJ140"/>
  <c r="AH139"/>
  <c r="AI139"/>
  <c r="AJ139"/>
  <c r="AH138"/>
  <c r="AI138"/>
  <c r="AJ138"/>
  <c r="AH137"/>
  <c r="AI137"/>
  <c r="AJ137"/>
  <c r="AH136"/>
  <c r="AI136"/>
  <c r="AJ136"/>
  <c r="AH135"/>
  <c r="AI135"/>
  <c r="AJ135"/>
  <c r="AH134"/>
  <c r="AI134"/>
  <c r="AJ134"/>
  <c r="AH133"/>
  <c r="AI133"/>
  <c r="AJ133"/>
  <c r="AH132"/>
  <c r="AI132"/>
  <c r="AJ132"/>
  <c r="AH131"/>
  <c r="AI131"/>
  <c r="AJ131"/>
  <c r="AH130"/>
  <c r="AI130"/>
  <c r="AJ130"/>
  <c r="AH129"/>
  <c r="AI129"/>
  <c r="AJ129"/>
  <c r="AH128"/>
  <c r="AI128"/>
  <c r="AJ128"/>
  <c r="AH127"/>
  <c r="AI127"/>
  <c r="AJ127"/>
  <c r="AH126"/>
  <c r="AI126"/>
  <c r="AJ126"/>
  <c r="AH125"/>
  <c r="AI125"/>
  <c r="AJ125"/>
  <c r="AH124"/>
  <c r="AI124"/>
  <c r="AJ124"/>
  <c r="AH123"/>
  <c r="AI123"/>
  <c r="AJ123"/>
  <c r="AH122"/>
  <c r="AI122"/>
  <c r="AJ122"/>
  <c r="AH121"/>
  <c r="AI121"/>
  <c r="AJ121"/>
  <c r="AH120"/>
  <c r="AI120"/>
  <c r="AJ120"/>
  <c r="AH119"/>
  <c r="AI119"/>
  <c r="AJ119"/>
  <c r="AH118"/>
  <c r="AI118"/>
  <c r="AJ118"/>
  <c r="AH117"/>
  <c r="AI117"/>
  <c r="AJ117"/>
  <c r="AH116"/>
  <c r="AI116"/>
  <c r="AJ116"/>
  <c r="AH115"/>
  <c r="AI115"/>
  <c r="AJ115"/>
  <c r="AH114"/>
  <c r="AI114"/>
  <c r="AJ114"/>
  <c r="AH113"/>
  <c r="AI113"/>
  <c r="AJ113"/>
  <c r="AH112"/>
  <c r="AI112"/>
  <c r="AJ112"/>
  <c r="AH111"/>
  <c r="AI111"/>
  <c r="AJ111"/>
  <c r="AH110"/>
  <c r="AI110"/>
  <c r="AJ110"/>
  <c r="AH109"/>
  <c r="AI109"/>
  <c r="AJ109"/>
  <c r="AH108"/>
  <c r="AI108"/>
  <c r="AJ108"/>
  <c r="AH107"/>
  <c r="AI107"/>
  <c r="AJ107"/>
  <c r="AH106"/>
  <c r="AI106"/>
  <c r="AJ106"/>
  <c r="AH105"/>
  <c r="AI105"/>
  <c r="AJ105"/>
  <c r="AH104"/>
  <c r="AI104"/>
  <c r="AJ104"/>
  <c r="AH103"/>
  <c r="AI103"/>
  <c r="AJ103"/>
  <c r="AH102"/>
  <c r="AI102"/>
  <c r="AJ102"/>
  <c r="AH101"/>
  <c r="AI101"/>
  <c r="AJ101"/>
  <c r="AH100"/>
  <c r="AI100"/>
  <c r="AJ100"/>
  <c r="AH99"/>
  <c r="AI99"/>
  <c r="AJ99"/>
  <c r="AH98"/>
  <c r="AI98"/>
  <c r="AJ98"/>
  <c r="AH97"/>
  <c r="AI97"/>
  <c r="AJ97"/>
  <c r="AH96"/>
  <c r="AI96"/>
  <c r="AJ96"/>
  <c r="AH95"/>
  <c r="AI95"/>
  <c r="AJ95"/>
  <c r="AH94"/>
  <c r="AI94"/>
  <c r="AJ94"/>
  <c r="AH93"/>
  <c r="AI93"/>
  <c r="AJ93"/>
  <c r="AH92"/>
  <c r="AI92"/>
  <c r="AJ92"/>
  <c r="AH91"/>
  <c r="AI91"/>
  <c r="AJ91"/>
  <c r="AH90"/>
  <c r="AI90"/>
  <c r="AJ90"/>
  <c r="AH89"/>
  <c r="AI89"/>
  <c r="AJ89"/>
  <c r="AH88"/>
  <c r="AI88"/>
  <c r="AJ88"/>
  <c r="AH87"/>
  <c r="AI87"/>
  <c r="AJ87"/>
  <c r="AH86"/>
  <c r="AI86"/>
  <c r="AJ86"/>
  <c r="AH85"/>
  <c r="AI85"/>
  <c r="AJ85"/>
  <c r="AH84"/>
  <c r="AI84"/>
  <c r="AJ84"/>
  <c r="AH83"/>
  <c r="AI83"/>
  <c r="AJ83"/>
  <c r="AH82"/>
  <c r="AI82"/>
  <c r="AJ82"/>
  <c r="AH81"/>
  <c r="AI81"/>
  <c r="AJ81"/>
  <c r="AH80"/>
  <c r="AI80"/>
  <c r="AJ80"/>
  <c r="AH79"/>
  <c r="AI79"/>
  <c r="AJ79"/>
  <c r="AH78"/>
  <c r="AI78"/>
  <c r="AJ78"/>
  <c r="AH77"/>
  <c r="AI77"/>
  <c r="AJ77"/>
  <c r="AH76"/>
  <c r="AI76"/>
  <c r="AJ76"/>
  <c r="AH75"/>
  <c r="AI75"/>
  <c r="AJ75"/>
  <c r="AH74"/>
  <c r="AI74"/>
  <c r="AJ74"/>
  <c r="AH73"/>
  <c r="AI73"/>
  <c r="AJ73"/>
  <c r="AH72"/>
  <c r="AI72"/>
  <c r="AJ72"/>
  <c r="AH71"/>
  <c r="AI71"/>
  <c r="AJ71"/>
  <c r="AH70"/>
  <c r="AI70"/>
  <c r="AJ70"/>
  <c r="AH69"/>
  <c r="AI69"/>
  <c r="AJ69"/>
  <c r="AH68"/>
  <c r="AI68"/>
  <c r="AJ68"/>
  <c r="AH67"/>
  <c r="AI67"/>
  <c r="AJ67"/>
  <c r="AH66"/>
  <c r="AI66"/>
  <c r="AJ66"/>
  <c r="AH65"/>
  <c r="AI65"/>
  <c r="AJ65"/>
  <c r="AH64"/>
  <c r="AI64"/>
  <c r="AJ64"/>
  <c r="AH63"/>
  <c r="AI63"/>
  <c r="AJ63"/>
  <c r="AH62"/>
  <c r="AI62"/>
  <c r="AJ62"/>
  <c r="AH61"/>
  <c r="AI61"/>
  <c r="AJ61"/>
  <c r="AH60"/>
  <c r="AI60"/>
  <c r="AJ60"/>
  <c r="AH59"/>
  <c r="AI59"/>
  <c r="AJ59"/>
  <c r="AH58"/>
  <c r="AI58"/>
  <c r="AJ58"/>
  <c r="AH57"/>
  <c r="AI57"/>
  <c r="AJ57"/>
  <c r="AH56"/>
  <c r="AI56"/>
  <c r="AJ56"/>
  <c r="AH55"/>
  <c r="AI55"/>
  <c r="AJ55"/>
  <c r="AH54"/>
  <c r="AI54"/>
  <c r="AJ54"/>
  <c r="AH53"/>
  <c r="AI53"/>
  <c r="AJ53"/>
  <c r="AH52"/>
  <c r="AI52"/>
  <c r="AJ52"/>
  <c r="AH51"/>
  <c r="AI51"/>
  <c r="AJ51"/>
  <c r="AH50"/>
  <c r="AI50"/>
  <c r="AJ50"/>
  <c r="AH49"/>
  <c r="AI49"/>
  <c r="AJ49"/>
  <c r="AH48"/>
  <c r="AI48"/>
  <c r="AJ48"/>
  <c r="AH47"/>
  <c r="AI47"/>
  <c r="AJ47"/>
  <c r="AH46"/>
  <c r="AI46"/>
  <c r="AJ46"/>
  <c r="AH45"/>
  <c r="AI45"/>
  <c r="AJ45"/>
  <c r="AH44"/>
  <c r="AI44"/>
  <c r="AJ44"/>
  <c r="AH43"/>
  <c r="AI43"/>
  <c r="AJ43"/>
  <c r="AH42"/>
  <c r="AI42"/>
  <c r="AJ42"/>
  <c r="AH41"/>
  <c r="AI41"/>
  <c r="AJ41"/>
  <c r="AH40"/>
  <c r="AI40"/>
  <c r="AJ40"/>
  <c r="AH39"/>
  <c r="AI39"/>
  <c r="AJ39"/>
  <c r="AH38"/>
  <c r="AI38"/>
  <c r="AJ38"/>
  <c r="AH37"/>
  <c r="AI37"/>
  <c r="AJ37"/>
  <c r="AH36"/>
  <c r="AI36"/>
  <c r="AJ36"/>
  <c r="AH35"/>
  <c r="AI35"/>
  <c r="AJ35"/>
  <c r="AH34"/>
  <c r="AI34"/>
  <c r="AJ34"/>
  <c r="AH33"/>
  <c r="AI33"/>
  <c r="AJ33"/>
  <c r="AH32"/>
  <c r="AI32"/>
  <c r="AJ32"/>
  <c r="AH31"/>
  <c r="AI31"/>
  <c r="AJ31"/>
  <c r="AH30"/>
  <c r="AI30"/>
  <c r="AJ30"/>
  <c r="AH29"/>
  <c r="AI29"/>
  <c r="AJ29"/>
  <c r="AH28"/>
  <c r="AI28"/>
  <c r="AJ28"/>
  <c r="AH27"/>
  <c r="AI27"/>
  <c r="AJ27"/>
  <c r="AH26"/>
  <c r="AI26"/>
  <c r="AJ26"/>
  <c r="AH25"/>
  <c r="AI25"/>
  <c r="AJ25"/>
  <c r="AH24"/>
  <c r="AI24"/>
  <c r="AJ24"/>
  <c r="AH23"/>
  <c r="AI23"/>
  <c r="AJ23"/>
  <c r="AH22"/>
  <c r="AI22"/>
  <c r="AJ22"/>
  <c r="AH21"/>
  <c r="AI21"/>
  <c r="AJ21"/>
  <c r="AH20"/>
  <c r="AI20"/>
  <c r="AJ20"/>
  <c r="AH19"/>
  <c r="AI19"/>
  <c r="AJ19"/>
  <c r="AH18"/>
  <c r="AI18"/>
  <c r="AJ18"/>
  <c r="AH17"/>
  <c r="AI17"/>
  <c r="AJ17"/>
  <c r="AH16"/>
  <c r="AI16"/>
  <c r="AJ16"/>
  <c r="AH15"/>
  <c r="AI15"/>
  <c r="AJ15"/>
  <c r="AH14"/>
  <c r="AI14"/>
  <c r="AJ14"/>
  <c r="AH13"/>
  <c r="AI13"/>
  <c r="AJ13"/>
  <c r="AH12"/>
  <c r="AI12"/>
  <c r="AJ12"/>
  <c r="AH11"/>
  <c r="AI11"/>
  <c r="AJ11"/>
  <c r="AH10"/>
  <c r="AI10"/>
  <c r="AJ10"/>
  <c r="AH9"/>
  <c r="AI9"/>
  <c r="AJ9"/>
  <c r="AH8"/>
  <c r="AI8"/>
  <c r="AJ8"/>
  <c r="AH7"/>
  <c r="AI7"/>
  <c r="AJ7"/>
  <c r="AH6"/>
  <c r="AI6"/>
  <c r="AJ6"/>
  <c r="AH5"/>
  <c r="AI5"/>
  <c r="AJ5"/>
  <c r="AH4"/>
  <c r="AI4"/>
  <c r="AJ4"/>
  <c r="AD364"/>
  <c r="AE364"/>
  <c r="AF364"/>
  <c r="AD363"/>
  <c r="AE363"/>
  <c r="AF363"/>
  <c r="AD362"/>
  <c r="AE362"/>
  <c r="AF362"/>
  <c r="AD361"/>
  <c r="AE361"/>
  <c r="AF361"/>
  <c r="AD360"/>
  <c r="AE360"/>
  <c r="AF360"/>
  <c r="AD359"/>
  <c r="AE359"/>
  <c r="AF359"/>
  <c r="AD358"/>
  <c r="AE358"/>
  <c r="AF358"/>
  <c r="AD357"/>
  <c r="AE357"/>
  <c r="AF357"/>
  <c r="AD356"/>
  <c r="AE356"/>
  <c r="AF356"/>
  <c r="AD355"/>
  <c r="AE355"/>
  <c r="AF355"/>
  <c r="AD354"/>
  <c r="AE354"/>
  <c r="AF354"/>
  <c r="AD353"/>
  <c r="AE353"/>
  <c r="AF353"/>
  <c r="AD352"/>
  <c r="AE352"/>
  <c r="AF352"/>
  <c r="AD351"/>
  <c r="AE351"/>
  <c r="AF351"/>
  <c r="AD350"/>
  <c r="AE350"/>
  <c r="AF350"/>
  <c r="AD349"/>
  <c r="AE349"/>
  <c r="AF349"/>
  <c r="AD348"/>
  <c r="AE348"/>
  <c r="AF348"/>
  <c r="AD347"/>
  <c r="AE347"/>
  <c r="AF347"/>
  <c r="AD346"/>
  <c r="AE346"/>
  <c r="AF346"/>
  <c r="AD345"/>
  <c r="AE345"/>
  <c r="AF345"/>
  <c r="AD344"/>
  <c r="AE344"/>
  <c r="AF344"/>
  <c r="AD343"/>
  <c r="AE343"/>
  <c r="AF343"/>
  <c r="AD342"/>
  <c r="AE342"/>
  <c r="AF342"/>
  <c r="AD341"/>
  <c r="AE341"/>
  <c r="AF341"/>
  <c r="AD340"/>
  <c r="AE340"/>
  <c r="AF340"/>
  <c r="AD339"/>
  <c r="AE339"/>
  <c r="AF339"/>
  <c r="AD338"/>
  <c r="AE338"/>
  <c r="AF338"/>
  <c r="AD337"/>
  <c r="AE337"/>
  <c r="AF337"/>
  <c r="AD336"/>
  <c r="AE336"/>
  <c r="AF336"/>
  <c r="AD335"/>
  <c r="AE335"/>
  <c r="AF335"/>
  <c r="AD334"/>
  <c r="AE334"/>
  <c r="AF334"/>
  <c r="AD333"/>
  <c r="AE333"/>
  <c r="AF333"/>
  <c r="AD332"/>
  <c r="AE332"/>
  <c r="AF332"/>
  <c r="AD331"/>
  <c r="AE331"/>
  <c r="AF331"/>
  <c r="AD330"/>
  <c r="AE330"/>
  <c r="AF330"/>
  <c r="AD329"/>
  <c r="AE329"/>
  <c r="AF329"/>
  <c r="AD328"/>
  <c r="AE328"/>
  <c r="AF328"/>
  <c r="AD327"/>
  <c r="AE327"/>
  <c r="AF327"/>
  <c r="AD326"/>
  <c r="AE326"/>
  <c r="AF326"/>
  <c r="AD325"/>
  <c r="AE325"/>
  <c r="AF325"/>
  <c r="AD324"/>
  <c r="AE324"/>
  <c r="AF324"/>
  <c r="AD323"/>
  <c r="AE323"/>
  <c r="AF323"/>
  <c r="AD322"/>
  <c r="AE322"/>
  <c r="AF322"/>
  <c r="AD321"/>
  <c r="AE321"/>
  <c r="AF321"/>
  <c r="AD320"/>
  <c r="AE320"/>
  <c r="AF320"/>
  <c r="AD319"/>
  <c r="AE319"/>
  <c r="AF319"/>
  <c r="AD318"/>
  <c r="AE318"/>
  <c r="AF318"/>
  <c r="AD317"/>
  <c r="AE317"/>
  <c r="AF317"/>
  <c r="AD316"/>
  <c r="AE316"/>
  <c r="AF316"/>
  <c r="AD315"/>
  <c r="AE315"/>
  <c r="AF315"/>
  <c r="AD314"/>
  <c r="AE314"/>
  <c r="AF314"/>
  <c r="AD313"/>
  <c r="AE313"/>
  <c r="AF313"/>
  <c r="AD312"/>
  <c r="AE312"/>
  <c r="AF312"/>
  <c r="AD311"/>
  <c r="AE311"/>
  <c r="AF311"/>
  <c r="AD310"/>
  <c r="AE310"/>
  <c r="AF310"/>
  <c r="AD309"/>
  <c r="AE309"/>
  <c r="AF309"/>
  <c r="AD308"/>
  <c r="AE308"/>
  <c r="AF308"/>
  <c r="AD307"/>
  <c r="AE307"/>
  <c r="AF307"/>
  <c r="AD306"/>
  <c r="AE306"/>
  <c r="AF306"/>
  <c r="AD305"/>
  <c r="AE305"/>
  <c r="AF305"/>
  <c r="AD304"/>
  <c r="AE304"/>
  <c r="AF304"/>
  <c r="AD303"/>
  <c r="AE303"/>
  <c r="AF303"/>
  <c r="AD302"/>
  <c r="AE302"/>
  <c r="AF302"/>
  <c r="AD301"/>
  <c r="AE301"/>
  <c r="AF301"/>
  <c r="AD300"/>
  <c r="AE300"/>
  <c r="AF300"/>
  <c r="AD299"/>
  <c r="AE299"/>
  <c r="AF299"/>
  <c r="AD298"/>
  <c r="AE298"/>
  <c r="AF298"/>
  <c r="AD297"/>
  <c r="AE297"/>
  <c r="AF297"/>
  <c r="AD296"/>
  <c r="AE296"/>
  <c r="AF296"/>
  <c r="AD295"/>
  <c r="AE295"/>
  <c r="AF295"/>
  <c r="AD294"/>
  <c r="AE294"/>
  <c r="AF294"/>
  <c r="AD293"/>
  <c r="AE293"/>
  <c r="AF293"/>
  <c r="AD292"/>
  <c r="AE292"/>
  <c r="AF292"/>
  <c r="AD291"/>
  <c r="AE291"/>
  <c r="AF291"/>
  <c r="AD290"/>
  <c r="AE290"/>
  <c r="AF290"/>
  <c r="AD289"/>
  <c r="AE289"/>
  <c r="AF289"/>
  <c r="AD288"/>
  <c r="AE288"/>
  <c r="AF288"/>
  <c r="AD287"/>
  <c r="AE287"/>
  <c r="AF287"/>
  <c r="AD286"/>
  <c r="AE286"/>
  <c r="AF286"/>
  <c r="AD285"/>
  <c r="AE285"/>
  <c r="AF285"/>
  <c r="AD284"/>
  <c r="AE284"/>
  <c r="AF284"/>
  <c r="AD283"/>
  <c r="AE283"/>
  <c r="AF283"/>
  <c r="AD282"/>
  <c r="AE282"/>
  <c r="AF282"/>
  <c r="AD281"/>
  <c r="AE281"/>
  <c r="AF281"/>
  <c r="AD280"/>
  <c r="AE280"/>
  <c r="AF280"/>
  <c r="AD279"/>
  <c r="AE279"/>
  <c r="AF279"/>
  <c r="AD278"/>
  <c r="AE278"/>
  <c r="AF278"/>
  <c r="AD277"/>
  <c r="AE277"/>
  <c r="AF277"/>
  <c r="AD276"/>
  <c r="AE276"/>
  <c r="AF276"/>
  <c r="AD275"/>
  <c r="AE275"/>
  <c r="AF275"/>
  <c r="AD274"/>
  <c r="AE274"/>
  <c r="AF274"/>
  <c r="AD273"/>
  <c r="AE273"/>
  <c r="AF273"/>
  <c r="AD272"/>
  <c r="AE272"/>
  <c r="AF272"/>
  <c r="AD271"/>
  <c r="AE271"/>
  <c r="AF271"/>
  <c r="AD270"/>
  <c r="AE270"/>
  <c r="AF270"/>
  <c r="AD269"/>
  <c r="AE269"/>
  <c r="AF269"/>
  <c r="AD268"/>
  <c r="AE268"/>
  <c r="AF268"/>
  <c r="AD267"/>
  <c r="AE267"/>
  <c r="AF267"/>
  <c r="AD266"/>
  <c r="AE266"/>
  <c r="AF266"/>
  <c r="AD265"/>
  <c r="AE265"/>
  <c r="AF265"/>
  <c r="AD264"/>
  <c r="AE264"/>
  <c r="AF264"/>
  <c r="AD263"/>
  <c r="AE263"/>
  <c r="AF263"/>
  <c r="AD262"/>
  <c r="AE262"/>
  <c r="AF262"/>
  <c r="AD261"/>
  <c r="AE261"/>
  <c r="AF261"/>
  <c r="AD260"/>
  <c r="AE260"/>
  <c r="AF260"/>
  <c r="AD259"/>
  <c r="AE259"/>
  <c r="AF259"/>
  <c r="AD258"/>
  <c r="AE258"/>
  <c r="AF258"/>
  <c r="AD257"/>
  <c r="AE257"/>
  <c r="AF257"/>
  <c r="AD256"/>
  <c r="AE256"/>
  <c r="AF256"/>
  <c r="AD255"/>
  <c r="AE255"/>
  <c r="AF255"/>
  <c r="AD254"/>
  <c r="AE254"/>
  <c r="AF254"/>
  <c r="AD253"/>
  <c r="AE253"/>
  <c r="AF253"/>
  <c r="AD252"/>
  <c r="AE252"/>
  <c r="AF252"/>
  <c r="AD251"/>
  <c r="AE251"/>
  <c r="AF251"/>
  <c r="AD250"/>
  <c r="AE250"/>
  <c r="AF250"/>
  <c r="AD249"/>
  <c r="AE249"/>
  <c r="AF249"/>
  <c r="AD248"/>
  <c r="AE248"/>
  <c r="AF248"/>
  <c r="AD247"/>
  <c r="AE247"/>
  <c r="AF247"/>
  <c r="AD246"/>
  <c r="AE246"/>
  <c r="AF246"/>
  <c r="AD245"/>
  <c r="AE245"/>
  <c r="AF245"/>
  <c r="AD244"/>
  <c r="AE244"/>
  <c r="AF244"/>
  <c r="AD243"/>
  <c r="AE243"/>
  <c r="AF243"/>
  <c r="AD242"/>
  <c r="AE242"/>
  <c r="AF242"/>
  <c r="AD241"/>
  <c r="AE241"/>
  <c r="AF241"/>
  <c r="AD240"/>
  <c r="AE240"/>
  <c r="AF240"/>
  <c r="AD239"/>
  <c r="AE239"/>
  <c r="AF239"/>
  <c r="AD238"/>
  <c r="AE238"/>
  <c r="AF238"/>
  <c r="AD237"/>
  <c r="AE237"/>
  <c r="AF237"/>
  <c r="AD236"/>
  <c r="AE236"/>
  <c r="AF236"/>
  <c r="AD235"/>
  <c r="AE235"/>
  <c r="AF235"/>
  <c r="AD234"/>
  <c r="AE234"/>
  <c r="AF234"/>
  <c r="AD233"/>
  <c r="AE233"/>
  <c r="AF233"/>
  <c r="AD232"/>
  <c r="AE232"/>
  <c r="AF232"/>
  <c r="AD231"/>
  <c r="AE231"/>
  <c r="AF231"/>
  <c r="AD230"/>
  <c r="AE230"/>
  <c r="AF230"/>
  <c r="AD229"/>
  <c r="AE229"/>
  <c r="AF229"/>
  <c r="AD228"/>
  <c r="AE228"/>
  <c r="AF228"/>
  <c r="AD227"/>
  <c r="AE227"/>
  <c r="AF227"/>
  <c r="AD226"/>
  <c r="AE226"/>
  <c r="AF226"/>
  <c r="AD225"/>
  <c r="AE225"/>
  <c r="AF225"/>
  <c r="AD224"/>
  <c r="AE224"/>
  <c r="AF224"/>
  <c r="AD223"/>
  <c r="AE223"/>
  <c r="AF223"/>
  <c r="AD222"/>
  <c r="AE222"/>
  <c r="AF222"/>
  <c r="AD221"/>
  <c r="AE221"/>
  <c r="AF221"/>
  <c r="AD220"/>
  <c r="AE220"/>
  <c r="AF220"/>
  <c r="AD219"/>
  <c r="AE219"/>
  <c r="AF219"/>
  <c r="AD218"/>
  <c r="AE218"/>
  <c r="AF218"/>
  <c r="AD217"/>
  <c r="AE217"/>
  <c r="AF217"/>
  <c r="AD216"/>
  <c r="AE216"/>
  <c r="AF216"/>
  <c r="AD215"/>
  <c r="AE215"/>
  <c r="AF215"/>
  <c r="AD214"/>
  <c r="AE214"/>
  <c r="AF214"/>
  <c r="AD213"/>
  <c r="AE213"/>
  <c r="AF213"/>
  <c r="AD212"/>
  <c r="AE212"/>
  <c r="AF212"/>
  <c r="AD211"/>
  <c r="AE211"/>
  <c r="AF211"/>
  <c r="AD210"/>
  <c r="AE210"/>
  <c r="AF210"/>
  <c r="AD209"/>
  <c r="AE209"/>
  <c r="AF209"/>
  <c r="AD208"/>
  <c r="AE208"/>
  <c r="AF208"/>
  <c r="AD207"/>
  <c r="AE207"/>
  <c r="AF207"/>
  <c r="AD206"/>
  <c r="AE206"/>
  <c r="AF206"/>
  <c r="AD205"/>
  <c r="AE205"/>
  <c r="AF205"/>
  <c r="AD204"/>
  <c r="AE204"/>
  <c r="AF204"/>
  <c r="AD203"/>
  <c r="AE203"/>
  <c r="AF203"/>
  <c r="AD202"/>
  <c r="AE202"/>
  <c r="AF202"/>
  <c r="AD201"/>
  <c r="AE201"/>
  <c r="AF201"/>
  <c r="AD200"/>
  <c r="AE200"/>
  <c r="AF200"/>
  <c r="AD199"/>
  <c r="AE199"/>
  <c r="AF199"/>
  <c r="AD198"/>
  <c r="AE198"/>
  <c r="AF198"/>
  <c r="AD197"/>
  <c r="AE197"/>
  <c r="AF197"/>
  <c r="AD196"/>
  <c r="AE196"/>
  <c r="AF196"/>
  <c r="AD195"/>
  <c r="AE195"/>
  <c r="AF195"/>
  <c r="AD194"/>
  <c r="AE194"/>
  <c r="AF194"/>
  <c r="AD193"/>
  <c r="AE193"/>
  <c r="AF193"/>
  <c r="AD192"/>
  <c r="AE192"/>
  <c r="AF192"/>
  <c r="AD191"/>
  <c r="AE191"/>
  <c r="AF191"/>
  <c r="AD190"/>
  <c r="AE190"/>
  <c r="AF190"/>
  <c r="AD189"/>
  <c r="AE189"/>
  <c r="AF189"/>
  <c r="AD188"/>
  <c r="AE188"/>
  <c r="AF188"/>
  <c r="AD187"/>
  <c r="AE187"/>
  <c r="AF187"/>
  <c r="AD186"/>
  <c r="AE186"/>
  <c r="AF186"/>
  <c r="AD185"/>
  <c r="AE185"/>
  <c r="AF185"/>
  <c r="AD184"/>
  <c r="AE184"/>
  <c r="AF184"/>
  <c r="AD183"/>
  <c r="AE183"/>
  <c r="AF183"/>
  <c r="AD182"/>
  <c r="AE182"/>
  <c r="AF182"/>
  <c r="AD181"/>
  <c r="AE181"/>
  <c r="AF181"/>
  <c r="AD180"/>
  <c r="AE180"/>
  <c r="AF180"/>
  <c r="AD179"/>
  <c r="AE179"/>
  <c r="AF179"/>
  <c r="AD178"/>
  <c r="AE178"/>
  <c r="AF178"/>
  <c r="AD177"/>
  <c r="AE177"/>
  <c r="AF177"/>
  <c r="AD176"/>
  <c r="AE176"/>
  <c r="AF176"/>
  <c r="AD175"/>
  <c r="AE175"/>
  <c r="AF175"/>
  <c r="AD174"/>
  <c r="AE174"/>
  <c r="AF174"/>
  <c r="AD173"/>
  <c r="AE173"/>
  <c r="AF173"/>
  <c r="AD172"/>
  <c r="AE172"/>
  <c r="AF172"/>
  <c r="AD171"/>
  <c r="AE171"/>
  <c r="AF171"/>
  <c r="AD170"/>
  <c r="AE170"/>
  <c r="AF170"/>
  <c r="AD169"/>
  <c r="AE169"/>
  <c r="AF169"/>
  <c r="AD168"/>
  <c r="AE168"/>
  <c r="AF168"/>
  <c r="AD167"/>
  <c r="AE167"/>
  <c r="AF167"/>
  <c r="AD166"/>
  <c r="AE166"/>
  <c r="AF166"/>
  <c r="AD165"/>
  <c r="AE165"/>
  <c r="AF165"/>
  <c r="AD164"/>
  <c r="AE164"/>
  <c r="AF164"/>
  <c r="AD163"/>
  <c r="AE163"/>
  <c r="AF163"/>
  <c r="AD162"/>
  <c r="AE162"/>
  <c r="AF162"/>
  <c r="AD161"/>
  <c r="AE161"/>
  <c r="AF161"/>
  <c r="AD160"/>
  <c r="AE160"/>
  <c r="AF160"/>
  <c r="AD159"/>
  <c r="AE159"/>
  <c r="AF159"/>
  <c r="AD158"/>
  <c r="AE158"/>
  <c r="AF158"/>
  <c r="AD157"/>
  <c r="AE157"/>
  <c r="AF157"/>
  <c r="AD156"/>
  <c r="AE156"/>
  <c r="AF156"/>
  <c r="AD155"/>
  <c r="AE155"/>
  <c r="AF155"/>
  <c r="AD154"/>
  <c r="AE154"/>
  <c r="AF154"/>
  <c r="AD153"/>
  <c r="AE153"/>
  <c r="AF153"/>
  <c r="AD152"/>
  <c r="AE152"/>
  <c r="AF152"/>
  <c r="AD151"/>
  <c r="AE151"/>
  <c r="AF151"/>
  <c r="AD150"/>
  <c r="AE150"/>
  <c r="AF150"/>
  <c r="AD149"/>
  <c r="AE149"/>
  <c r="AF149"/>
  <c r="AD148"/>
  <c r="AE148"/>
  <c r="AF148"/>
  <c r="AD147"/>
  <c r="AE147"/>
  <c r="AF147"/>
  <c r="AD146"/>
  <c r="AE146"/>
  <c r="AF146"/>
  <c r="AD145"/>
  <c r="AE145"/>
  <c r="AF145"/>
  <c r="AD144"/>
  <c r="AE144"/>
  <c r="AF144"/>
  <c r="AD143"/>
  <c r="AE143"/>
  <c r="AF143"/>
  <c r="AD142"/>
  <c r="AE142"/>
  <c r="AF142"/>
  <c r="AD141"/>
  <c r="AE141"/>
  <c r="AF141"/>
  <c r="AD140"/>
  <c r="AE140"/>
  <c r="AF140"/>
  <c r="AD139"/>
  <c r="AE139"/>
  <c r="AF139"/>
  <c r="AD138"/>
  <c r="AE138"/>
  <c r="AF138"/>
  <c r="AD137"/>
  <c r="AE137"/>
  <c r="AF137"/>
  <c r="AD136"/>
  <c r="AE136"/>
  <c r="AF136"/>
  <c r="AD135"/>
  <c r="AE135"/>
  <c r="AF135"/>
  <c r="AD134"/>
  <c r="AE134"/>
  <c r="AF134"/>
  <c r="AD133"/>
  <c r="AE133"/>
  <c r="AF133"/>
  <c r="AD132"/>
  <c r="AE132"/>
  <c r="AF132"/>
  <c r="AD131"/>
  <c r="AE131"/>
  <c r="AF131"/>
  <c r="AD130"/>
  <c r="AE130"/>
  <c r="AF130"/>
  <c r="AD129"/>
  <c r="AE129"/>
  <c r="AF129"/>
  <c r="AD128"/>
  <c r="AE128"/>
  <c r="AF128"/>
  <c r="AD127"/>
  <c r="AE127"/>
  <c r="AF127"/>
  <c r="AD126"/>
  <c r="AE126"/>
  <c r="AF126"/>
  <c r="AD125"/>
  <c r="AE125"/>
  <c r="AF125"/>
  <c r="AD124"/>
  <c r="AE124"/>
  <c r="AF124"/>
  <c r="AD123"/>
  <c r="AE123"/>
  <c r="AF123"/>
  <c r="AD122"/>
  <c r="AE122"/>
  <c r="AF122"/>
  <c r="AD121"/>
  <c r="AE121"/>
  <c r="AF121"/>
  <c r="AD120"/>
  <c r="AE120"/>
  <c r="AF120"/>
  <c r="AD119"/>
  <c r="AE119"/>
  <c r="AF119"/>
  <c r="AD118"/>
  <c r="AE118"/>
  <c r="AF118"/>
  <c r="AD117"/>
  <c r="AE117"/>
  <c r="AF117"/>
  <c r="AD116"/>
  <c r="AE116"/>
  <c r="AF116"/>
  <c r="AD115"/>
  <c r="AE115"/>
  <c r="AF115"/>
  <c r="AD114"/>
  <c r="AE114"/>
  <c r="AF114"/>
  <c r="AD113"/>
  <c r="AE113"/>
  <c r="AF113"/>
  <c r="AD112"/>
  <c r="AE112"/>
  <c r="AF112"/>
  <c r="AD111"/>
  <c r="AE111"/>
  <c r="AF111"/>
  <c r="AD110"/>
  <c r="AE110"/>
  <c r="AF110"/>
  <c r="AD109"/>
  <c r="AE109"/>
  <c r="AF109"/>
  <c r="AD108"/>
  <c r="AE108"/>
  <c r="AF108"/>
  <c r="AD107"/>
  <c r="AE107"/>
  <c r="AF107"/>
  <c r="AD106"/>
  <c r="AE106"/>
  <c r="AF106"/>
  <c r="AD105"/>
  <c r="AE105"/>
  <c r="AF105"/>
  <c r="AD104"/>
  <c r="AE104"/>
  <c r="AF104"/>
  <c r="AD103"/>
  <c r="AE103"/>
  <c r="AF103"/>
  <c r="AD102"/>
  <c r="AE102"/>
  <c r="AF102"/>
  <c r="AD101"/>
  <c r="AE101"/>
  <c r="AF101"/>
  <c r="AD100"/>
  <c r="AE100"/>
  <c r="AF100"/>
  <c r="AD99"/>
  <c r="AE99"/>
  <c r="AF99"/>
  <c r="AD98"/>
  <c r="AE98"/>
  <c r="AF98"/>
  <c r="AD97"/>
  <c r="AE97"/>
  <c r="AF97"/>
  <c r="AD96"/>
  <c r="AE96"/>
  <c r="AF96"/>
  <c r="AD95"/>
  <c r="AE95"/>
  <c r="AF95"/>
  <c r="AD94"/>
  <c r="AE94"/>
  <c r="AF94"/>
  <c r="AD93"/>
  <c r="AE93"/>
  <c r="AF93"/>
  <c r="AD92"/>
  <c r="AE92"/>
  <c r="AF92"/>
  <c r="AD91"/>
  <c r="AE91"/>
  <c r="AF91"/>
  <c r="AD90"/>
  <c r="AE90"/>
  <c r="AF90"/>
  <c r="AD89"/>
  <c r="AE89"/>
  <c r="AF89"/>
  <c r="AD88"/>
  <c r="AE88"/>
  <c r="AF88"/>
  <c r="AD87"/>
  <c r="AE87"/>
  <c r="AF87"/>
  <c r="AD86"/>
  <c r="AE86"/>
  <c r="AF86"/>
  <c r="AD85"/>
  <c r="AE85"/>
  <c r="AF85"/>
  <c r="AD84"/>
  <c r="AE84"/>
  <c r="AF84"/>
  <c r="AD83"/>
  <c r="AE83"/>
  <c r="AF83"/>
  <c r="AD82"/>
  <c r="AE82"/>
  <c r="AF82"/>
  <c r="AD81"/>
  <c r="AE81"/>
  <c r="AF81"/>
  <c r="AD80"/>
  <c r="AE80"/>
  <c r="AF80"/>
  <c r="AD79"/>
  <c r="AE79"/>
  <c r="AF79"/>
  <c r="AD78"/>
  <c r="AE78"/>
  <c r="AF78"/>
  <c r="AD77"/>
  <c r="AE77"/>
  <c r="AF77"/>
  <c r="AD76"/>
  <c r="AE76"/>
  <c r="AF76"/>
  <c r="AD75"/>
  <c r="AE75"/>
  <c r="AF75"/>
  <c r="AD74"/>
  <c r="AE74"/>
  <c r="AF74"/>
  <c r="AD73"/>
  <c r="AE73"/>
  <c r="AF73"/>
  <c r="AD72"/>
  <c r="AE72"/>
  <c r="AF72"/>
  <c r="AD71"/>
  <c r="AE71"/>
  <c r="AF71"/>
  <c r="AD70"/>
  <c r="AE70"/>
  <c r="AF70"/>
  <c r="AD69"/>
  <c r="AE69"/>
  <c r="AF69"/>
  <c r="AD68"/>
  <c r="AE68"/>
  <c r="AF68"/>
  <c r="AD67"/>
  <c r="AE67"/>
  <c r="AF67"/>
  <c r="AD66"/>
  <c r="AE66"/>
  <c r="AF66"/>
  <c r="AD65"/>
  <c r="AE65"/>
  <c r="AF65"/>
  <c r="AD64"/>
  <c r="AE64"/>
  <c r="AF64"/>
  <c r="AD63"/>
  <c r="AE63"/>
  <c r="AF63"/>
  <c r="AD62"/>
  <c r="AE62"/>
  <c r="AF62"/>
  <c r="AD61"/>
  <c r="AE61"/>
  <c r="AF61"/>
  <c r="AD60"/>
  <c r="AE60"/>
  <c r="AF60"/>
  <c r="AD59"/>
  <c r="AE59"/>
  <c r="AF59"/>
  <c r="AD58"/>
  <c r="AE58"/>
  <c r="AF58"/>
  <c r="AD57"/>
  <c r="AE57"/>
  <c r="AF57"/>
  <c r="AD56"/>
  <c r="AE56"/>
  <c r="AF56"/>
  <c r="AD55"/>
  <c r="AE55"/>
  <c r="AF55"/>
  <c r="AD54"/>
  <c r="AE54"/>
  <c r="AF54"/>
  <c r="AD53"/>
  <c r="AE53"/>
  <c r="AF53"/>
  <c r="AD52"/>
  <c r="AE52"/>
  <c r="AF52"/>
  <c r="AD51"/>
  <c r="AE51"/>
  <c r="AF51"/>
  <c r="AD50"/>
  <c r="AE50"/>
  <c r="AF50"/>
  <c r="AD49"/>
  <c r="AE49"/>
  <c r="AF49"/>
  <c r="AD48"/>
  <c r="AE48"/>
  <c r="AF48"/>
  <c r="AD47"/>
  <c r="AE47"/>
  <c r="AF47"/>
  <c r="AD46"/>
  <c r="AE46"/>
  <c r="AF46"/>
  <c r="AD45"/>
  <c r="AE45"/>
  <c r="AF45"/>
  <c r="AD44"/>
  <c r="AE44"/>
  <c r="AF44"/>
  <c r="AD43"/>
  <c r="AE43"/>
  <c r="AF43"/>
  <c r="AD42"/>
  <c r="AE42"/>
  <c r="AF42"/>
  <c r="AD41"/>
  <c r="AE41"/>
  <c r="AF41"/>
  <c r="AD40"/>
  <c r="AE40"/>
  <c r="AF40"/>
  <c r="AD39"/>
  <c r="AE39"/>
  <c r="AF39"/>
  <c r="AD38"/>
  <c r="AE38"/>
  <c r="AF38"/>
  <c r="AD37"/>
  <c r="AE37"/>
  <c r="AF37"/>
  <c r="AD36"/>
  <c r="AE36"/>
  <c r="AF36"/>
  <c r="AD35"/>
  <c r="AE35"/>
  <c r="AF35"/>
  <c r="AD34"/>
  <c r="AE34"/>
  <c r="AF34"/>
  <c r="AD33"/>
  <c r="AE33"/>
  <c r="AF33"/>
  <c r="AD32"/>
  <c r="AE32"/>
  <c r="AF32"/>
  <c r="AD31"/>
  <c r="AE31"/>
  <c r="AF31"/>
  <c r="AD30"/>
  <c r="AE30"/>
  <c r="AF30"/>
  <c r="AD29"/>
  <c r="AE29"/>
  <c r="AF29"/>
  <c r="AD28"/>
  <c r="AE28"/>
  <c r="AF28"/>
  <c r="AD27"/>
  <c r="AE27"/>
  <c r="AF27"/>
  <c r="AD26"/>
  <c r="AE26"/>
  <c r="AF26"/>
  <c r="AD25"/>
  <c r="AE25"/>
  <c r="AF25"/>
  <c r="AD24"/>
  <c r="AE24"/>
  <c r="AF24"/>
  <c r="AD23"/>
  <c r="AE23"/>
  <c r="AF23"/>
  <c r="AD22"/>
  <c r="AE22"/>
  <c r="AF22"/>
  <c r="AD21"/>
  <c r="AE21"/>
  <c r="AF21"/>
  <c r="AD20"/>
  <c r="AE20"/>
  <c r="AF20"/>
  <c r="AD19"/>
  <c r="AE19"/>
  <c r="AF19"/>
  <c r="AD18"/>
  <c r="AE18"/>
  <c r="AF18"/>
  <c r="AD17"/>
  <c r="AE17"/>
  <c r="AF17"/>
  <c r="AD16"/>
  <c r="AE16"/>
  <c r="AF16"/>
  <c r="AD15"/>
  <c r="AE15"/>
  <c r="AF15"/>
  <c r="AD14"/>
  <c r="AE14"/>
  <c r="AF14"/>
  <c r="AD13"/>
  <c r="AE13"/>
  <c r="AF13"/>
  <c r="AD12"/>
  <c r="AE12"/>
  <c r="AF12"/>
  <c r="AD11"/>
  <c r="AE11"/>
  <c r="AF11"/>
  <c r="AD10"/>
  <c r="AE10"/>
  <c r="AF10"/>
  <c r="AD9"/>
  <c r="AE9"/>
  <c r="AF9"/>
  <c r="AD8"/>
  <c r="AE8"/>
  <c r="AF8"/>
  <c r="AD7"/>
  <c r="AE7"/>
  <c r="AF7"/>
  <c r="AD6"/>
  <c r="AE6"/>
  <c r="AF6"/>
  <c r="AD5"/>
  <c r="AE5"/>
  <c r="AF5"/>
  <c r="AD4"/>
  <c r="AE4"/>
  <c r="AF4"/>
  <c r="Z364"/>
  <c r="AA364"/>
  <c r="AB364"/>
  <c r="Z363"/>
  <c r="AA363"/>
  <c r="AB363"/>
  <c r="Z362"/>
  <c r="AA362"/>
  <c r="AB362"/>
  <c r="Z361"/>
  <c r="AA361"/>
  <c r="AB361"/>
  <c r="Z360"/>
  <c r="AA360"/>
  <c r="AB360"/>
  <c r="Z359"/>
  <c r="AA359"/>
  <c r="AB359"/>
  <c r="Z358"/>
  <c r="AA358"/>
  <c r="AB358"/>
  <c r="Z357"/>
  <c r="AA357"/>
  <c r="AB357"/>
  <c r="Z356"/>
  <c r="AA356"/>
  <c r="AB356"/>
  <c r="Z355"/>
  <c r="AA355"/>
  <c r="AB355"/>
  <c r="Z354"/>
  <c r="AA354"/>
  <c r="AB354"/>
  <c r="Z353"/>
  <c r="AA353"/>
  <c r="AB353"/>
  <c r="Z352"/>
  <c r="AA352"/>
  <c r="AB352"/>
  <c r="Z351"/>
  <c r="AA351"/>
  <c r="AB351"/>
  <c r="Z350"/>
  <c r="AA350"/>
  <c r="AB350"/>
  <c r="Z349"/>
  <c r="AA349"/>
  <c r="AB349"/>
  <c r="Z348"/>
  <c r="AA348"/>
  <c r="AB348"/>
  <c r="Z347"/>
  <c r="AA347"/>
  <c r="AB347"/>
  <c r="Z346"/>
  <c r="AA346"/>
  <c r="AB346"/>
  <c r="Z345"/>
  <c r="AA345"/>
  <c r="AB345"/>
  <c r="Z344"/>
  <c r="AA344"/>
  <c r="AB344"/>
  <c r="Z343"/>
  <c r="AA343"/>
  <c r="AB343"/>
  <c r="Z342"/>
  <c r="AA342"/>
  <c r="AB342"/>
  <c r="Z341"/>
  <c r="AA341"/>
  <c r="AB341"/>
  <c r="Z340"/>
  <c r="AA340"/>
  <c r="AB340"/>
  <c r="Z339"/>
  <c r="AA339"/>
  <c r="AB339"/>
  <c r="Z338"/>
  <c r="AA338"/>
  <c r="AB338"/>
  <c r="Z337"/>
  <c r="AA337"/>
  <c r="AB337"/>
  <c r="Z336"/>
  <c r="AA336"/>
  <c r="AB336"/>
  <c r="Z335"/>
  <c r="AA335"/>
  <c r="AB335"/>
  <c r="Z334"/>
  <c r="AA334"/>
  <c r="AB334"/>
  <c r="Z333"/>
  <c r="AA333"/>
  <c r="AB333"/>
  <c r="Z332"/>
  <c r="AA332"/>
  <c r="AB332"/>
  <c r="Z331"/>
  <c r="AA331"/>
  <c r="AB331"/>
  <c r="Z330"/>
  <c r="AA330"/>
  <c r="AB330"/>
  <c r="Z329"/>
  <c r="AA329"/>
  <c r="AB329"/>
  <c r="Z328"/>
  <c r="AA328"/>
  <c r="AB328"/>
  <c r="Z327"/>
  <c r="AA327"/>
  <c r="AB327"/>
  <c r="Z326"/>
  <c r="AA326"/>
  <c r="AB326"/>
  <c r="Z325"/>
  <c r="AA325"/>
  <c r="AB325"/>
  <c r="Z324"/>
  <c r="AA324"/>
  <c r="AB324"/>
  <c r="Z323"/>
  <c r="AA323"/>
  <c r="AB323"/>
  <c r="Z322"/>
  <c r="AA322"/>
  <c r="AB322"/>
  <c r="Z321"/>
  <c r="AA321"/>
  <c r="AB321"/>
  <c r="Z320"/>
  <c r="AA320"/>
  <c r="AB320"/>
  <c r="Z319"/>
  <c r="AA319"/>
  <c r="AB319"/>
  <c r="Z318"/>
  <c r="AA318"/>
  <c r="AB318"/>
  <c r="Z317"/>
  <c r="AA317"/>
  <c r="AB317"/>
  <c r="Z316"/>
  <c r="AA316"/>
  <c r="AB316"/>
  <c r="Z315"/>
  <c r="AA315"/>
  <c r="AB315"/>
  <c r="Z314"/>
  <c r="AA314"/>
  <c r="AB314"/>
  <c r="Z313"/>
  <c r="AA313"/>
  <c r="AB313"/>
  <c r="Z312"/>
  <c r="AA312"/>
  <c r="AB312"/>
  <c r="Z311"/>
  <c r="AA311"/>
  <c r="AB311"/>
  <c r="Z310"/>
  <c r="AA310"/>
  <c r="AB310"/>
  <c r="Z309"/>
  <c r="AA309"/>
  <c r="AB309"/>
  <c r="Z308"/>
  <c r="AA308"/>
  <c r="AB308"/>
  <c r="Z307"/>
  <c r="AA307"/>
  <c r="AB307"/>
  <c r="Z306"/>
  <c r="AA306"/>
  <c r="AB306"/>
  <c r="Z305"/>
  <c r="AA305"/>
  <c r="AB305"/>
  <c r="Z304"/>
  <c r="AA304"/>
  <c r="AB304"/>
  <c r="Z303"/>
  <c r="AA303"/>
  <c r="AB303"/>
  <c r="Z302"/>
  <c r="AA302"/>
  <c r="AB302"/>
  <c r="Z301"/>
  <c r="AA301"/>
  <c r="AB301"/>
  <c r="Z300"/>
  <c r="AA300"/>
  <c r="AB300"/>
  <c r="Z299"/>
  <c r="AA299"/>
  <c r="AB299"/>
  <c r="Z298"/>
  <c r="AA298"/>
  <c r="AB298"/>
  <c r="Z297"/>
  <c r="AA297"/>
  <c r="AB297"/>
  <c r="Z296"/>
  <c r="AA296"/>
  <c r="AB296"/>
  <c r="Z295"/>
  <c r="AA295"/>
  <c r="AB295"/>
  <c r="Z294"/>
  <c r="AA294"/>
  <c r="AB294"/>
  <c r="Z293"/>
  <c r="AA293"/>
  <c r="AB293"/>
  <c r="Z292"/>
  <c r="AA292"/>
  <c r="AB292"/>
  <c r="Z291"/>
  <c r="AA291"/>
  <c r="AB291"/>
  <c r="Z290"/>
  <c r="AA290"/>
  <c r="AB290"/>
  <c r="Z289"/>
  <c r="AA289"/>
  <c r="AB289"/>
  <c r="Z288"/>
  <c r="AA288"/>
  <c r="AB288"/>
  <c r="Z287"/>
  <c r="AA287"/>
  <c r="AB287"/>
  <c r="Z286"/>
  <c r="AA286"/>
  <c r="AB286"/>
  <c r="Z285"/>
  <c r="AA285"/>
  <c r="AB285"/>
  <c r="Z284"/>
  <c r="AA284"/>
  <c r="AB284"/>
  <c r="Z283"/>
  <c r="AA283"/>
  <c r="AB283"/>
  <c r="Z282"/>
  <c r="AA282"/>
  <c r="AB282"/>
  <c r="Z281"/>
  <c r="AA281"/>
  <c r="AB281"/>
  <c r="Z280"/>
  <c r="AA280"/>
  <c r="AB280"/>
  <c r="Z279"/>
  <c r="AA279"/>
  <c r="AB279"/>
  <c r="Z278"/>
  <c r="AA278"/>
  <c r="AB278"/>
  <c r="Z277"/>
  <c r="AA277"/>
  <c r="AB277"/>
  <c r="Z276"/>
  <c r="AA276"/>
  <c r="AB276"/>
  <c r="Z275"/>
  <c r="AA275"/>
  <c r="AB275"/>
  <c r="Z274"/>
  <c r="AA274"/>
  <c r="AB274"/>
  <c r="Z273"/>
  <c r="AA273"/>
  <c r="AB273"/>
  <c r="Z272"/>
  <c r="AA272"/>
  <c r="AB272"/>
  <c r="Z271"/>
  <c r="AA271"/>
  <c r="AB271"/>
  <c r="Z270"/>
  <c r="AA270"/>
  <c r="AB270"/>
  <c r="Z269"/>
  <c r="AA269"/>
  <c r="AB269"/>
  <c r="Z268"/>
  <c r="AA268"/>
  <c r="AB268"/>
  <c r="Z267"/>
  <c r="AA267"/>
  <c r="AB267"/>
  <c r="Z266"/>
  <c r="AA266"/>
  <c r="AB266"/>
  <c r="Z265"/>
  <c r="AA265"/>
  <c r="AB265"/>
  <c r="Z264"/>
  <c r="AA264"/>
  <c r="AB264"/>
  <c r="Z263"/>
  <c r="AA263"/>
  <c r="AB263"/>
  <c r="Z262"/>
  <c r="AA262"/>
  <c r="AB262"/>
  <c r="Z261"/>
  <c r="AA261"/>
  <c r="AB261"/>
  <c r="Z260"/>
  <c r="AA260"/>
  <c r="AB260"/>
  <c r="Z259"/>
  <c r="AA259"/>
  <c r="AB259"/>
  <c r="Z258"/>
  <c r="AA258"/>
  <c r="AB258"/>
  <c r="Z257"/>
  <c r="AA257"/>
  <c r="AB257"/>
  <c r="Z256"/>
  <c r="AA256"/>
  <c r="AB256"/>
  <c r="Z255"/>
  <c r="AA255"/>
  <c r="AB255"/>
  <c r="Z254"/>
  <c r="AA254"/>
  <c r="AB254"/>
  <c r="Z253"/>
  <c r="AA253"/>
  <c r="AB253"/>
  <c r="Z252"/>
  <c r="AA252"/>
  <c r="AB252"/>
  <c r="Z251"/>
  <c r="AA251"/>
  <c r="AB251"/>
  <c r="Z250"/>
  <c r="AA250"/>
  <c r="AB250"/>
  <c r="Z249"/>
  <c r="AA249"/>
  <c r="AB249"/>
  <c r="Z248"/>
  <c r="AA248"/>
  <c r="AB248"/>
  <c r="Z247"/>
  <c r="AA247"/>
  <c r="AB247"/>
  <c r="Z246"/>
  <c r="AA246"/>
  <c r="AB246"/>
  <c r="Z245"/>
  <c r="AA245"/>
  <c r="AB245"/>
  <c r="Z244"/>
  <c r="AA244"/>
  <c r="AB244"/>
  <c r="Z243"/>
  <c r="AA243"/>
  <c r="AB243"/>
  <c r="Z242"/>
  <c r="AA242"/>
  <c r="AB242"/>
  <c r="Z241"/>
  <c r="AA241"/>
  <c r="AB241"/>
  <c r="Z240"/>
  <c r="AA240"/>
  <c r="AB240"/>
  <c r="Z239"/>
  <c r="AA239"/>
  <c r="AB239"/>
  <c r="Z238"/>
  <c r="AA238"/>
  <c r="AB238"/>
  <c r="Z237"/>
  <c r="AA237"/>
  <c r="AB237"/>
  <c r="Z236"/>
  <c r="AA236"/>
  <c r="AB236"/>
  <c r="Z235"/>
  <c r="AA235"/>
  <c r="AB235"/>
  <c r="Z234"/>
  <c r="AA234"/>
  <c r="AB234"/>
  <c r="Z233"/>
  <c r="AA233"/>
  <c r="AB233"/>
  <c r="Z232"/>
  <c r="AA232"/>
  <c r="AB232"/>
  <c r="Z231"/>
  <c r="AA231"/>
  <c r="AB231"/>
  <c r="Z230"/>
  <c r="AA230"/>
  <c r="AB230"/>
  <c r="Z229"/>
  <c r="AA229"/>
  <c r="AB229"/>
  <c r="Z228"/>
  <c r="AA228"/>
  <c r="AB228"/>
  <c r="Z227"/>
  <c r="AA227"/>
  <c r="AB227"/>
  <c r="Z226"/>
  <c r="AA226"/>
  <c r="AB226"/>
  <c r="Z225"/>
  <c r="AA225"/>
  <c r="AB225"/>
  <c r="Z224"/>
  <c r="AA224"/>
  <c r="AB224"/>
  <c r="Z223"/>
  <c r="AA223"/>
  <c r="AB223"/>
  <c r="Z222"/>
  <c r="AA222"/>
  <c r="AB222"/>
  <c r="Z221"/>
  <c r="AA221"/>
  <c r="AB221"/>
  <c r="Z220"/>
  <c r="AA220"/>
  <c r="AB220"/>
  <c r="Z219"/>
  <c r="AA219"/>
  <c r="AB219"/>
  <c r="Z218"/>
  <c r="AA218"/>
  <c r="AB218"/>
  <c r="Z217"/>
  <c r="AA217"/>
  <c r="AB217"/>
  <c r="Z216"/>
  <c r="AA216"/>
  <c r="AB216"/>
  <c r="Z215"/>
  <c r="AA215"/>
  <c r="AB215"/>
  <c r="Z214"/>
  <c r="AA214"/>
  <c r="AB214"/>
  <c r="Z213"/>
  <c r="AA213"/>
  <c r="AB213"/>
  <c r="Z212"/>
  <c r="AA212"/>
  <c r="AB212"/>
  <c r="Z211"/>
  <c r="AA211"/>
  <c r="AB211"/>
  <c r="Z210"/>
  <c r="AA210"/>
  <c r="AB210"/>
  <c r="Z209"/>
  <c r="AA209"/>
  <c r="AB209"/>
  <c r="Z208"/>
  <c r="AA208"/>
  <c r="AB208"/>
  <c r="Z207"/>
  <c r="AA207"/>
  <c r="AB207"/>
  <c r="Z206"/>
  <c r="AA206"/>
  <c r="AB206"/>
  <c r="Z205"/>
  <c r="AA205"/>
  <c r="AB205"/>
  <c r="Z204"/>
  <c r="AA204"/>
  <c r="AB204"/>
  <c r="Z203"/>
  <c r="AA203"/>
  <c r="AB203"/>
  <c r="Z202"/>
  <c r="AA202"/>
  <c r="AB202"/>
  <c r="Z201"/>
  <c r="AA201"/>
  <c r="AB201"/>
  <c r="Z200"/>
  <c r="AA200"/>
  <c r="AB200"/>
  <c r="Z199"/>
  <c r="AA199"/>
  <c r="AB199"/>
  <c r="Z198"/>
  <c r="AA198"/>
  <c r="AB198"/>
  <c r="Z197"/>
  <c r="AA197"/>
  <c r="AB197"/>
  <c r="Z196"/>
  <c r="AA196"/>
  <c r="AB196"/>
  <c r="Z195"/>
  <c r="AA195"/>
  <c r="AB195"/>
  <c r="Z194"/>
  <c r="AA194"/>
  <c r="AB194"/>
  <c r="Z193"/>
  <c r="AA193"/>
  <c r="AB193"/>
  <c r="Z192"/>
  <c r="AA192"/>
  <c r="AB192"/>
  <c r="Z191"/>
  <c r="AA191"/>
  <c r="AB191"/>
  <c r="Z190"/>
  <c r="AA190"/>
  <c r="AB190"/>
  <c r="Z189"/>
  <c r="AA189"/>
  <c r="AB189"/>
  <c r="Z188"/>
  <c r="AA188"/>
  <c r="AB188"/>
  <c r="Z187"/>
  <c r="AA187"/>
  <c r="AB187"/>
  <c r="Z186"/>
  <c r="AA186"/>
  <c r="AB186"/>
  <c r="Z185"/>
  <c r="AA185"/>
  <c r="AB185"/>
  <c r="Z184"/>
  <c r="AA184"/>
  <c r="AB184"/>
  <c r="Z183"/>
  <c r="AA183"/>
  <c r="AB183"/>
  <c r="Z182"/>
  <c r="AA182"/>
  <c r="AB182"/>
  <c r="Z181"/>
  <c r="AA181"/>
  <c r="AB181"/>
  <c r="Z180"/>
  <c r="AA180"/>
  <c r="AB180"/>
  <c r="Z179"/>
  <c r="AA179"/>
  <c r="AB179"/>
  <c r="Z178"/>
  <c r="AA178"/>
  <c r="AB178"/>
  <c r="Z177"/>
  <c r="AA177"/>
  <c r="AB177"/>
  <c r="Z176"/>
  <c r="AA176"/>
  <c r="AB176"/>
  <c r="Z175"/>
  <c r="AA175"/>
  <c r="AB175"/>
  <c r="Z174"/>
  <c r="AA174"/>
  <c r="AB174"/>
  <c r="Z173"/>
  <c r="AA173"/>
  <c r="AB173"/>
  <c r="Z172"/>
  <c r="AA172"/>
  <c r="AB172"/>
  <c r="Z171"/>
  <c r="AA171"/>
  <c r="AB171"/>
  <c r="Z170"/>
  <c r="AA170"/>
  <c r="AB170"/>
  <c r="Z169"/>
  <c r="AA169"/>
  <c r="AB169"/>
  <c r="Z168"/>
  <c r="AA168"/>
  <c r="AB168"/>
  <c r="Z167"/>
  <c r="AA167"/>
  <c r="AB167"/>
  <c r="Z166"/>
  <c r="AA166"/>
  <c r="AB166"/>
  <c r="Z165"/>
  <c r="AA165"/>
  <c r="AB165"/>
  <c r="Z164"/>
  <c r="AA164"/>
  <c r="AB164"/>
  <c r="Z163"/>
  <c r="AA163"/>
  <c r="AB163"/>
  <c r="Z162"/>
  <c r="AA162"/>
  <c r="AB162"/>
  <c r="Z161"/>
  <c r="AA161"/>
  <c r="AB161"/>
  <c r="Z160"/>
  <c r="AA160"/>
  <c r="AB160"/>
  <c r="Z159"/>
  <c r="AA159"/>
  <c r="AB159"/>
  <c r="Z158"/>
  <c r="AA158"/>
  <c r="AB158"/>
  <c r="Z157"/>
  <c r="AA157"/>
  <c r="AB157"/>
  <c r="Z156"/>
  <c r="AA156"/>
  <c r="AB156"/>
  <c r="Z155"/>
  <c r="AA155"/>
  <c r="AB155"/>
  <c r="Z154"/>
  <c r="AA154"/>
  <c r="AB154"/>
  <c r="Z153"/>
  <c r="AA153"/>
  <c r="AB153"/>
  <c r="Z152"/>
  <c r="AA152"/>
  <c r="AB152"/>
  <c r="Z151"/>
  <c r="AA151"/>
  <c r="AB151"/>
  <c r="Z150"/>
  <c r="AA150"/>
  <c r="AB150"/>
  <c r="Z149"/>
  <c r="AA149"/>
  <c r="AB149"/>
  <c r="Z148"/>
  <c r="AA148"/>
  <c r="AB148"/>
  <c r="Z147"/>
  <c r="AA147"/>
  <c r="AB147"/>
  <c r="Z146"/>
  <c r="AA146"/>
  <c r="AB146"/>
  <c r="Z145"/>
  <c r="AA145"/>
  <c r="AB145"/>
  <c r="Z144"/>
  <c r="AA144"/>
  <c r="AB144"/>
  <c r="Z143"/>
  <c r="AA143"/>
  <c r="AB143"/>
  <c r="Z142"/>
  <c r="AA142"/>
  <c r="AB142"/>
  <c r="Z141"/>
  <c r="AA141"/>
  <c r="AB141"/>
  <c r="Z140"/>
  <c r="AA140"/>
  <c r="AB140"/>
  <c r="Z139"/>
  <c r="AA139"/>
  <c r="AB139"/>
  <c r="Z138"/>
  <c r="AA138"/>
  <c r="AB138"/>
  <c r="Z137"/>
  <c r="AA137"/>
  <c r="AB137"/>
  <c r="Z136"/>
  <c r="AA136"/>
  <c r="AB136"/>
  <c r="Z135"/>
  <c r="AA135"/>
  <c r="AB135"/>
  <c r="Z134"/>
  <c r="AA134"/>
  <c r="AB134"/>
  <c r="Z133"/>
  <c r="AA133"/>
  <c r="AB133"/>
  <c r="Z132"/>
  <c r="AA132"/>
  <c r="AB132"/>
  <c r="Z131"/>
  <c r="AA131"/>
  <c r="AB131"/>
  <c r="Z130"/>
  <c r="AA130"/>
  <c r="AB130"/>
  <c r="Z129"/>
  <c r="AA129"/>
  <c r="AB129"/>
  <c r="Z128"/>
  <c r="AA128"/>
  <c r="AB128"/>
  <c r="Z127"/>
  <c r="AA127"/>
  <c r="AB127"/>
  <c r="Z126"/>
  <c r="AA126"/>
  <c r="AB126"/>
  <c r="Z125"/>
  <c r="AA125"/>
  <c r="AB125"/>
  <c r="Z124"/>
  <c r="AA124"/>
  <c r="AB124"/>
  <c r="Z123"/>
  <c r="AA123"/>
  <c r="AB123"/>
  <c r="Z122"/>
  <c r="AA122"/>
  <c r="AB122"/>
  <c r="Z121"/>
  <c r="AA121"/>
  <c r="AB121"/>
  <c r="Z120"/>
  <c r="AA120"/>
  <c r="AB120"/>
  <c r="Z119"/>
  <c r="AA119"/>
  <c r="AB119"/>
  <c r="Z118"/>
  <c r="AA118"/>
  <c r="AB118"/>
  <c r="Z117"/>
  <c r="AA117"/>
  <c r="AB117"/>
  <c r="Z116"/>
  <c r="AA116"/>
  <c r="AB116"/>
  <c r="Z115"/>
  <c r="AA115"/>
  <c r="AB115"/>
  <c r="Z114"/>
  <c r="AA114"/>
  <c r="AB114"/>
  <c r="Z113"/>
  <c r="AA113"/>
  <c r="AB113"/>
  <c r="Z112"/>
  <c r="AA112"/>
  <c r="AB112"/>
  <c r="Z111"/>
  <c r="AA111"/>
  <c r="AB111"/>
  <c r="Z110"/>
  <c r="AA110"/>
  <c r="AB110"/>
  <c r="Z109"/>
  <c r="AA109"/>
  <c r="AB109"/>
  <c r="Z108"/>
  <c r="AA108"/>
  <c r="AB108"/>
  <c r="Z107"/>
  <c r="AA107"/>
  <c r="AB107"/>
  <c r="Z106"/>
  <c r="AA106"/>
  <c r="AB106"/>
  <c r="Z105"/>
  <c r="AA105"/>
  <c r="AB105"/>
  <c r="Z104"/>
  <c r="AA104"/>
  <c r="AB104"/>
  <c r="Z103"/>
  <c r="AA103"/>
  <c r="AB103"/>
  <c r="Z102"/>
  <c r="AA102"/>
  <c r="AB102"/>
  <c r="Z101"/>
  <c r="AA101"/>
  <c r="AB101"/>
  <c r="Z100"/>
  <c r="AA100"/>
  <c r="AB100"/>
  <c r="Z99"/>
  <c r="AA99"/>
  <c r="AB99"/>
  <c r="Z98"/>
  <c r="AA98"/>
  <c r="AB98"/>
  <c r="Z97"/>
  <c r="AA97"/>
  <c r="AB97"/>
  <c r="Z96"/>
  <c r="AA96"/>
  <c r="AB96"/>
  <c r="Z95"/>
  <c r="AA95"/>
  <c r="AB95"/>
  <c r="Z94"/>
  <c r="AA94"/>
  <c r="AB94"/>
  <c r="Z93"/>
  <c r="AA93"/>
  <c r="AB93"/>
  <c r="Z92"/>
  <c r="AA92"/>
  <c r="AB92"/>
  <c r="Z91"/>
  <c r="AA91"/>
  <c r="AB91"/>
  <c r="Z90"/>
  <c r="AA90"/>
  <c r="AB90"/>
  <c r="Z89"/>
  <c r="AA89"/>
  <c r="AB89"/>
  <c r="Z88"/>
  <c r="AA88"/>
  <c r="AB88"/>
  <c r="Z87"/>
  <c r="AA87"/>
  <c r="AB87"/>
  <c r="Z86"/>
  <c r="AA86"/>
  <c r="AB86"/>
  <c r="Z85"/>
  <c r="AA85"/>
  <c r="AB85"/>
  <c r="Z84"/>
  <c r="AA84"/>
  <c r="AB84"/>
  <c r="Z83"/>
  <c r="AA83"/>
  <c r="AB83"/>
  <c r="Z82"/>
  <c r="AA82"/>
  <c r="AB82"/>
  <c r="Z81"/>
  <c r="AA81"/>
  <c r="AB81"/>
  <c r="Z80"/>
  <c r="AA80"/>
  <c r="AB80"/>
  <c r="Z79"/>
  <c r="AA79"/>
  <c r="AB79"/>
  <c r="Z78"/>
  <c r="AA78"/>
  <c r="AB78"/>
  <c r="Z77"/>
  <c r="AA77"/>
  <c r="AB77"/>
  <c r="Z76"/>
  <c r="AA76"/>
  <c r="AB76"/>
  <c r="Z75"/>
  <c r="AA75"/>
  <c r="AB75"/>
  <c r="Z74"/>
  <c r="AA74"/>
  <c r="AB74"/>
  <c r="Z73"/>
  <c r="AA73"/>
  <c r="AB73"/>
  <c r="Z72"/>
  <c r="AA72"/>
  <c r="AB72"/>
  <c r="Z71"/>
  <c r="AA71"/>
  <c r="AB71"/>
  <c r="Z70"/>
  <c r="AA70"/>
  <c r="AB70"/>
  <c r="Z69"/>
  <c r="AA69"/>
  <c r="AB69"/>
  <c r="Z68"/>
  <c r="AA68"/>
  <c r="AB68"/>
  <c r="Z67"/>
  <c r="AA67"/>
  <c r="AB67"/>
  <c r="Z66"/>
  <c r="AA66"/>
  <c r="AB66"/>
  <c r="Z65"/>
  <c r="AA65"/>
  <c r="AB65"/>
  <c r="Z64"/>
  <c r="AA64"/>
  <c r="AB64"/>
  <c r="Z63"/>
  <c r="AA63"/>
  <c r="AB63"/>
  <c r="Z62"/>
  <c r="AA62"/>
  <c r="AB62"/>
  <c r="Z61"/>
  <c r="AA61"/>
  <c r="AB61"/>
  <c r="Z60"/>
  <c r="AA60"/>
  <c r="AB60"/>
  <c r="Z59"/>
  <c r="AA59"/>
  <c r="AB59"/>
  <c r="Z58"/>
  <c r="AA58"/>
  <c r="AB58"/>
  <c r="Z57"/>
  <c r="AA57"/>
  <c r="AB57"/>
  <c r="Z56"/>
  <c r="AA56"/>
  <c r="AB56"/>
  <c r="Z55"/>
  <c r="AA55"/>
  <c r="AB55"/>
  <c r="Z54"/>
  <c r="AA54"/>
  <c r="AB54"/>
  <c r="Z53"/>
  <c r="AA53"/>
  <c r="AB53"/>
  <c r="Z52"/>
  <c r="AA52"/>
  <c r="AB52"/>
  <c r="Z51"/>
  <c r="AA51"/>
  <c r="AB51"/>
  <c r="Z50"/>
  <c r="AA50"/>
  <c r="AB50"/>
  <c r="Z49"/>
  <c r="AA49"/>
  <c r="AB49"/>
  <c r="Z48"/>
  <c r="AA48"/>
  <c r="AB48"/>
  <c r="Z47"/>
  <c r="AA47"/>
  <c r="AB47"/>
  <c r="Z46"/>
  <c r="AA46"/>
  <c r="AB46"/>
  <c r="Z45"/>
  <c r="AA45"/>
  <c r="AB45"/>
  <c r="Z44"/>
  <c r="AA44"/>
  <c r="AB44"/>
  <c r="Z43"/>
  <c r="AA43"/>
  <c r="AB43"/>
  <c r="Z42"/>
  <c r="AA42"/>
  <c r="AB42"/>
  <c r="Z41"/>
  <c r="AA41"/>
  <c r="AB41"/>
  <c r="Z40"/>
  <c r="AA40"/>
  <c r="AB40"/>
  <c r="Z39"/>
  <c r="AA39"/>
  <c r="AB39"/>
  <c r="Z38"/>
  <c r="AA38"/>
  <c r="AB38"/>
  <c r="Z37"/>
  <c r="AA37"/>
  <c r="AB37"/>
  <c r="Z36"/>
  <c r="AA36"/>
  <c r="AB36"/>
  <c r="Z35"/>
  <c r="AA35"/>
  <c r="AB35"/>
  <c r="Z34"/>
  <c r="AA34"/>
  <c r="AB34"/>
  <c r="Z33"/>
  <c r="AA33"/>
  <c r="AB33"/>
  <c r="Z32"/>
  <c r="AA32"/>
  <c r="AB32"/>
  <c r="Z31"/>
  <c r="AA31"/>
  <c r="AB31"/>
  <c r="Z30"/>
  <c r="AA30"/>
  <c r="AB30"/>
  <c r="Z29"/>
  <c r="AA29"/>
  <c r="AB29"/>
  <c r="Z28"/>
  <c r="AA28"/>
  <c r="AB28"/>
  <c r="Z27"/>
  <c r="AA27"/>
  <c r="AB27"/>
  <c r="Z26"/>
  <c r="AA26"/>
  <c r="AB26"/>
  <c r="Z25"/>
  <c r="AA25"/>
  <c r="AB25"/>
  <c r="Z24"/>
  <c r="AA24"/>
  <c r="AB24"/>
  <c r="Z23"/>
  <c r="AA23"/>
  <c r="AB23"/>
  <c r="Z22"/>
  <c r="AA22"/>
  <c r="AB22"/>
  <c r="Z21"/>
  <c r="AA21"/>
  <c r="AB21"/>
  <c r="Z20"/>
  <c r="AA20"/>
  <c r="AB20"/>
  <c r="Z19"/>
  <c r="AA19"/>
  <c r="AB19"/>
  <c r="Z18"/>
  <c r="AA18"/>
  <c r="AB18"/>
  <c r="Z17"/>
  <c r="AA17"/>
  <c r="AB17"/>
  <c r="Z16"/>
  <c r="AA16"/>
  <c r="AB16"/>
  <c r="Z15"/>
  <c r="AA15"/>
  <c r="AB15"/>
  <c r="Z14"/>
  <c r="AA14"/>
  <c r="AB14"/>
  <c r="Z13"/>
  <c r="AA13"/>
  <c r="AB13"/>
  <c r="Z12"/>
  <c r="AA12"/>
  <c r="AB12"/>
  <c r="Z11"/>
  <c r="AA11"/>
  <c r="AB11"/>
  <c r="Z10"/>
  <c r="AA10"/>
  <c r="AB10"/>
  <c r="Z9"/>
  <c r="AA9"/>
  <c r="AB9"/>
  <c r="Z8"/>
  <c r="AA8"/>
  <c r="AB8"/>
  <c r="Z7"/>
  <c r="AA7"/>
  <c r="AB7"/>
  <c r="Z6"/>
  <c r="AA6"/>
  <c r="AB6"/>
  <c r="Z5"/>
  <c r="AA5"/>
  <c r="AB5"/>
  <c r="Z4"/>
  <c r="AA4"/>
  <c r="AB4"/>
  <c r="V364"/>
  <c r="W364"/>
  <c r="X364"/>
  <c r="V363"/>
  <c r="W363"/>
  <c r="X363"/>
  <c r="V362"/>
  <c r="W362"/>
  <c r="X362"/>
  <c r="V361"/>
  <c r="W361"/>
  <c r="X361"/>
  <c r="V360"/>
  <c r="W360"/>
  <c r="X360"/>
  <c r="V359"/>
  <c r="W359"/>
  <c r="X359"/>
  <c r="V358"/>
  <c r="W358"/>
  <c r="X358"/>
  <c r="V357"/>
  <c r="W357"/>
  <c r="X357"/>
  <c r="V356"/>
  <c r="W356"/>
  <c r="X356"/>
  <c r="V355"/>
  <c r="W355"/>
  <c r="X355"/>
  <c r="V354"/>
  <c r="W354"/>
  <c r="X354"/>
  <c r="V353"/>
  <c r="W353"/>
  <c r="X353"/>
  <c r="V352"/>
  <c r="W352"/>
  <c r="X352"/>
  <c r="V351"/>
  <c r="W351"/>
  <c r="X351"/>
  <c r="V350"/>
  <c r="W350"/>
  <c r="X350"/>
  <c r="V349"/>
  <c r="W349"/>
  <c r="X349"/>
  <c r="V348"/>
  <c r="W348"/>
  <c r="X348"/>
  <c r="V347"/>
  <c r="W347"/>
  <c r="X347"/>
  <c r="V346"/>
  <c r="W346"/>
  <c r="X346"/>
  <c r="V345"/>
  <c r="W345"/>
  <c r="X345"/>
  <c r="V344"/>
  <c r="W344"/>
  <c r="X344"/>
  <c r="V343"/>
  <c r="W343"/>
  <c r="X343"/>
  <c r="V342"/>
  <c r="W342"/>
  <c r="X342"/>
  <c r="V341"/>
  <c r="W341"/>
  <c r="X341"/>
  <c r="V340"/>
  <c r="W340"/>
  <c r="X340"/>
  <c r="V339"/>
  <c r="W339"/>
  <c r="X339"/>
  <c r="V338"/>
  <c r="W338"/>
  <c r="X338"/>
  <c r="V337"/>
  <c r="W337"/>
  <c r="X337"/>
  <c r="V336"/>
  <c r="W336"/>
  <c r="X336"/>
  <c r="V335"/>
  <c r="W335"/>
  <c r="X335"/>
  <c r="V334"/>
  <c r="W334"/>
  <c r="X334"/>
  <c r="V333"/>
  <c r="W333"/>
  <c r="X333"/>
  <c r="V332"/>
  <c r="W332"/>
  <c r="X332"/>
  <c r="V331"/>
  <c r="W331"/>
  <c r="X331"/>
  <c r="V330"/>
  <c r="W330"/>
  <c r="X330"/>
  <c r="V329"/>
  <c r="W329"/>
  <c r="X329"/>
  <c r="V328"/>
  <c r="W328"/>
  <c r="X328"/>
  <c r="V327"/>
  <c r="W327"/>
  <c r="X327"/>
  <c r="V326"/>
  <c r="W326"/>
  <c r="X326"/>
  <c r="V325"/>
  <c r="W325"/>
  <c r="X325"/>
  <c r="V324"/>
  <c r="W324"/>
  <c r="X324"/>
  <c r="V323"/>
  <c r="W323"/>
  <c r="X323"/>
  <c r="V322"/>
  <c r="W322"/>
  <c r="X322"/>
  <c r="V321"/>
  <c r="W321"/>
  <c r="X321"/>
  <c r="V320"/>
  <c r="W320"/>
  <c r="X320"/>
  <c r="V319"/>
  <c r="W319"/>
  <c r="X319"/>
  <c r="V318"/>
  <c r="W318"/>
  <c r="X318"/>
  <c r="V317"/>
  <c r="W317"/>
  <c r="X317"/>
  <c r="V316"/>
  <c r="W316"/>
  <c r="X316"/>
  <c r="V315"/>
  <c r="W315"/>
  <c r="X315"/>
  <c r="V314"/>
  <c r="W314"/>
  <c r="X314"/>
  <c r="V313"/>
  <c r="W313"/>
  <c r="X313"/>
  <c r="V312"/>
  <c r="W312"/>
  <c r="X312"/>
  <c r="V311"/>
  <c r="W311"/>
  <c r="X311"/>
  <c r="V310"/>
  <c r="W310"/>
  <c r="X310"/>
  <c r="V309"/>
  <c r="W309"/>
  <c r="X309"/>
  <c r="V308"/>
  <c r="W308"/>
  <c r="X308"/>
  <c r="V307"/>
  <c r="W307"/>
  <c r="X307"/>
  <c r="V306"/>
  <c r="W306"/>
  <c r="X306"/>
  <c r="V305"/>
  <c r="W305"/>
  <c r="X305"/>
  <c r="V304"/>
  <c r="W304"/>
  <c r="X304"/>
  <c r="V303"/>
  <c r="W303"/>
  <c r="X303"/>
  <c r="V302"/>
  <c r="W302"/>
  <c r="X302"/>
  <c r="V301"/>
  <c r="W301"/>
  <c r="X301"/>
  <c r="V300"/>
  <c r="W300"/>
  <c r="X300"/>
  <c r="V299"/>
  <c r="W299"/>
  <c r="X299"/>
  <c r="V298"/>
  <c r="W298"/>
  <c r="X298"/>
  <c r="V297"/>
  <c r="W297"/>
  <c r="X297"/>
  <c r="V296"/>
  <c r="W296"/>
  <c r="X296"/>
  <c r="V295"/>
  <c r="W295"/>
  <c r="X295"/>
  <c r="V294"/>
  <c r="W294"/>
  <c r="X294"/>
  <c r="V293"/>
  <c r="W293"/>
  <c r="X293"/>
  <c r="V292"/>
  <c r="W292"/>
  <c r="X292"/>
  <c r="V291"/>
  <c r="W291"/>
  <c r="X291"/>
  <c r="V290"/>
  <c r="W290"/>
  <c r="X290"/>
  <c r="V289"/>
  <c r="W289"/>
  <c r="X289"/>
  <c r="V288"/>
  <c r="W288"/>
  <c r="X288"/>
  <c r="V287"/>
  <c r="W287"/>
  <c r="X287"/>
  <c r="V286"/>
  <c r="W286"/>
  <c r="X286"/>
  <c r="V285"/>
  <c r="W285"/>
  <c r="X285"/>
  <c r="V284"/>
  <c r="W284"/>
  <c r="X284"/>
  <c r="V283"/>
  <c r="W283"/>
  <c r="X283"/>
  <c r="V282"/>
  <c r="W282"/>
  <c r="X282"/>
  <c r="V281"/>
  <c r="W281"/>
  <c r="X281"/>
  <c r="V280"/>
  <c r="W280"/>
  <c r="X280"/>
  <c r="V279"/>
  <c r="W279"/>
  <c r="X279"/>
  <c r="V278"/>
  <c r="W278"/>
  <c r="X278"/>
  <c r="V277"/>
  <c r="W277"/>
  <c r="X277"/>
  <c r="V276"/>
  <c r="W276"/>
  <c r="X276"/>
  <c r="V275"/>
  <c r="W275"/>
  <c r="X275"/>
  <c r="V274"/>
  <c r="W274"/>
  <c r="X274"/>
  <c r="V273"/>
  <c r="W273"/>
  <c r="X273"/>
  <c r="V272"/>
  <c r="W272"/>
  <c r="X272"/>
  <c r="V271"/>
  <c r="W271"/>
  <c r="X271"/>
  <c r="V270"/>
  <c r="W270"/>
  <c r="X270"/>
  <c r="V269"/>
  <c r="W269"/>
  <c r="X269"/>
  <c r="V268"/>
  <c r="W268"/>
  <c r="X268"/>
  <c r="V267"/>
  <c r="W267"/>
  <c r="X267"/>
  <c r="V266"/>
  <c r="W266"/>
  <c r="X266"/>
  <c r="V265"/>
  <c r="W265"/>
  <c r="X265"/>
  <c r="V264"/>
  <c r="W264"/>
  <c r="X264"/>
  <c r="V263"/>
  <c r="W263"/>
  <c r="X263"/>
  <c r="V262"/>
  <c r="W262"/>
  <c r="X262"/>
  <c r="V261"/>
  <c r="W261"/>
  <c r="X261"/>
  <c r="V260"/>
  <c r="W260"/>
  <c r="X260"/>
  <c r="V259"/>
  <c r="W259"/>
  <c r="X259"/>
  <c r="V258"/>
  <c r="W258"/>
  <c r="X258"/>
  <c r="V257"/>
  <c r="W257"/>
  <c r="X257"/>
  <c r="V256"/>
  <c r="W256"/>
  <c r="X256"/>
  <c r="V255"/>
  <c r="W255"/>
  <c r="X255"/>
  <c r="V254"/>
  <c r="W254"/>
  <c r="X254"/>
  <c r="V253"/>
  <c r="W253"/>
  <c r="X253"/>
  <c r="V252"/>
  <c r="W252"/>
  <c r="X252"/>
  <c r="V251"/>
  <c r="W251"/>
  <c r="X251"/>
  <c r="V250"/>
  <c r="W250"/>
  <c r="X250"/>
  <c r="V249"/>
  <c r="W249"/>
  <c r="X249"/>
  <c r="V248"/>
  <c r="W248"/>
  <c r="X248"/>
  <c r="V247"/>
  <c r="W247"/>
  <c r="X247"/>
  <c r="V246"/>
  <c r="W246"/>
  <c r="X246"/>
  <c r="V245"/>
  <c r="W245"/>
  <c r="X245"/>
  <c r="V244"/>
  <c r="W244"/>
  <c r="X244"/>
  <c r="V243"/>
  <c r="W243"/>
  <c r="X243"/>
  <c r="V242"/>
  <c r="W242"/>
  <c r="X242"/>
  <c r="V241"/>
  <c r="W241"/>
  <c r="X241"/>
  <c r="V240"/>
  <c r="W240"/>
  <c r="X240"/>
  <c r="V239"/>
  <c r="W239"/>
  <c r="X239"/>
  <c r="V238"/>
  <c r="W238"/>
  <c r="X238"/>
  <c r="V237"/>
  <c r="W237"/>
  <c r="X237"/>
  <c r="V236"/>
  <c r="W236"/>
  <c r="X236"/>
  <c r="V235"/>
  <c r="W235"/>
  <c r="X235"/>
  <c r="V234"/>
  <c r="W234"/>
  <c r="X234"/>
  <c r="V233"/>
  <c r="W233"/>
  <c r="X233"/>
  <c r="V232"/>
  <c r="W232"/>
  <c r="X232"/>
  <c r="V231"/>
  <c r="W231"/>
  <c r="X231"/>
  <c r="V230"/>
  <c r="W230"/>
  <c r="X230"/>
  <c r="V229"/>
  <c r="W229"/>
  <c r="X229"/>
  <c r="V228"/>
  <c r="W228"/>
  <c r="X228"/>
  <c r="V227"/>
  <c r="W227"/>
  <c r="X227"/>
  <c r="V226"/>
  <c r="W226"/>
  <c r="X226"/>
  <c r="V225"/>
  <c r="W225"/>
  <c r="X225"/>
  <c r="V224"/>
  <c r="W224"/>
  <c r="X224"/>
  <c r="V223"/>
  <c r="W223"/>
  <c r="X223"/>
  <c r="V222"/>
  <c r="W222"/>
  <c r="X222"/>
  <c r="V221"/>
  <c r="W221"/>
  <c r="X221"/>
  <c r="V220"/>
  <c r="W220"/>
  <c r="X220"/>
  <c r="V219"/>
  <c r="W219"/>
  <c r="X219"/>
  <c r="V218"/>
  <c r="W218"/>
  <c r="X218"/>
  <c r="V217"/>
  <c r="W217"/>
  <c r="X217"/>
  <c r="V216"/>
  <c r="W216"/>
  <c r="X216"/>
  <c r="V215"/>
  <c r="W215"/>
  <c r="X215"/>
  <c r="V214"/>
  <c r="W214"/>
  <c r="X214"/>
  <c r="V213"/>
  <c r="W213"/>
  <c r="X213"/>
  <c r="V212"/>
  <c r="W212"/>
  <c r="X212"/>
  <c r="V211"/>
  <c r="W211"/>
  <c r="X211"/>
  <c r="V210"/>
  <c r="W210"/>
  <c r="X210"/>
  <c r="V209"/>
  <c r="W209"/>
  <c r="X209"/>
  <c r="V208"/>
  <c r="W208"/>
  <c r="X208"/>
  <c r="V207"/>
  <c r="W207"/>
  <c r="X207"/>
  <c r="V206"/>
  <c r="W206"/>
  <c r="X206"/>
  <c r="V205"/>
  <c r="W205"/>
  <c r="X205"/>
  <c r="V204"/>
  <c r="W204"/>
  <c r="X204"/>
  <c r="V203"/>
  <c r="W203"/>
  <c r="X203"/>
  <c r="V202"/>
  <c r="W202"/>
  <c r="X202"/>
  <c r="V201"/>
  <c r="W201"/>
  <c r="X201"/>
  <c r="V200"/>
  <c r="W200"/>
  <c r="X200"/>
  <c r="V199"/>
  <c r="W199"/>
  <c r="X199"/>
  <c r="V198"/>
  <c r="W198"/>
  <c r="X198"/>
  <c r="V197"/>
  <c r="W197"/>
  <c r="X197"/>
  <c r="V196"/>
  <c r="W196"/>
  <c r="X196"/>
  <c r="V195"/>
  <c r="W195"/>
  <c r="X195"/>
  <c r="V194"/>
  <c r="W194"/>
  <c r="X194"/>
  <c r="V193"/>
  <c r="W193"/>
  <c r="X193"/>
  <c r="V192"/>
  <c r="W192"/>
  <c r="X192"/>
  <c r="V191"/>
  <c r="W191"/>
  <c r="X191"/>
  <c r="V190"/>
  <c r="W190"/>
  <c r="X190"/>
  <c r="V189"/>
  <c r="W189"/>
  <c r="X189"/>
  <c r="V188"/>
  <c r="W188"/>
  <c r="X188"/>
  <c r="V187"/>
  <c r="W187"/>
  <c r="X187"/>
  <c r="V186"/>
  <c r="W186"/>
  <c r="X186"/>
  <c r="V185"/>
  <c r="W185"/>
  <c r="X185"/>
  <c r="V184"/>
  <c r="W184"/>
  <c r="X184"/>
  <c r="V183"/>
  <c r="W183"/>
  <c r="X183"/>
  <c r="V182"/>
  <c r="W182"/>
  <c r="X182"/>
  <c r="V181"/>
  <c r="W181"/>
  <c r="X181"/>
  <c r="V180"/>
  <c r="W180"/>
  <c r="X180"/>
  <c r="V179"/>
  <c r="W179"/>
  <c r="X179"/>
  <c r="V178"/>
  <c r="W178"/>
  <c r="X178"/>
  <c r="V177"/>
  <c r="W177"/>
  <c r="X177"/>
  <c r="V176"/>
  <c r="W176"/>
  <c r="X176"/>
  <c r="V175"/>
  <c r="W175"/>
  <c r="X175"/>
  <c r="V174"/>
  <c r="W174"/>
  <c r="X174"/>
  <c r="V173"/>
  <c r="W173"/>
  <c r="X173"/>
  <c r="V172"/>
  <c r="W172"/>
  <c r="X172"/>
  <c r="V171"/>
  <c r="W171"/>
  <c r="X171"/>
  <c r="V170"/>
  <c r="W170"/>
  <c r="X170"/>
  <c r="V169"/>
  <c r="W169"/>
  <c r="X169"/>
  <c r="V168"/>
  <c r="W168"/>
  <c r="X168"/>
  <c r="V167"/>
  <c r="W167"/>
  <c r="X167"/>
  <c r="V166"/>
  <c r="W166"/>
  <c r="X166"/>
  <c r="V165"/>
  <c r="W165"/>
  <c r="X165"/>
  <c r="V164"/>
  <c r="W164"/>
  <c r="X164"/>
  <c r="V163"/>
  <c r="W163"/>
  <c r="X163"/>
  <c r="V162"/>
  <c r="W162"/>
  <c r="X162"/>
  <c r="V161"/>
  <c r="W161"/>
  <c r="X161"/>
  <c r="V160"/>
  <c r="W160"/>
  <c r="X160"/>
  <c r="V159"/>
  <c r="W159"/>
  <c r="X159"/>
  <c r="V158"/>
  <c r="W158"/>
  <c r="X158"/>
  <c r="V157"/>
  <c r="W157"/>
  <c r="X157"/>
  <c r="V156"/>
  <c r="W156"/>
  <c r="X156"/>
  <c r="V155"/>
  <c r="W155"/>
  <c r="X155"/>
  <c r="V154"/>
  <c r="W154"/>
  <c r="X154"/>
  <c r="V153"/>
  <c r="W153"/>
  <c r="X153"/>
  <c r="V152"/>
  <c r="W152"/>
  <c r="X152"/>
  <c r="V151"/>
  <c r="W151"/>
  <c r="X151"/>
  <c r="V150"/>
  <c r="W150"/>
  <c r="X150"/>
  <c r="V149"/>
  <c r="W149"/>
  <c r="X149"/>
  <c r="V148"/>
  <c r="W148"/>
  <c r="X148"/>
  <c r="V147"/>
  <c r="W147"/>
  <c r="X147"/>
  <c r="V146"/>
  <c r="W146"/>
  <c r="X146"/>
  <c r="V145"/>
  <c r="W145"/>
  <c r="X145"/>
  <c r="V144"/>
  <c r="W144"/>
  <c r="X144"/>
  <c r="V143"/>
  <c r="W143"/>
  <c r="X143"/>
  <c r="V142"/>
  <c r="W142"/>
  <c r="X142"/>
  <c r="V141"/>
  <c r="W141"/>
  <c r="X141"/>
  <c r="V140"/>
  <c r="W140"/>
  <c r="X140"/>
  <c r="V139"/>
  <c r="W139"/>
  <c r="X139"/>
  <c r="V138"/>
  <c r="W138"/>
  <c r="X138"/>
  <c r="V137"/>
  <c r="W137"/>
  <c r="X137"/>
  <c r="V136"/>
  <c r="W136"/>
  <c r="X136"/>
  <c r="V135"/>
  <c r="W135"/>
  <c r="X135"/>
  <c r="V134"/>
  <c r="W134"/>
  <c r="X134"/>
  <c r="V133"/>
  <c r="W133"/>
  <c r="X133"/>
  <c r="V132"/>
  <c r="W132"/>
  <c r="X132"/>
  <c r="V131"/>
  <c r="W131"/>
  <c r="X131"/>
  <c r="V130"/>
  <c r="W130"/>
  <c r="X130"/>
  <c r="V129"/>
  <c r="W129"/>
  <c r="X129"/>
  <c r="V128"/>
  <c r="W128"/>
  <c r="X128"/>
  <c r="V127"/>
  <c r="W127"/>
  <c r="X127"/>
  <c r="V126"/>
  <c r="W126"/>
  <c r="X126"/>
  <c r="V125"/>
  <c r="W125"/>
  <c r="X125"/>
  <c r="V124"/>
  <c r="W124"/>
  <c r="X124"/>
  <c r="V123"/>
  <c r="W123"/>
  <c r="X123"/>
  <c r="V122"/>
  <c r="W122"/>
  <c r="X122"/>
  <c r="V121"/>
  <c r="W121"/>
  <c r="X121"/>
  <c r="V120"/>
  <c r="W120"/>
  <c r="X120"/>
  <c r="V119"/>
  <c r="W119"/>
  <c r="X119"/>
  <c r="V118"/>
  <c r="W118"/>
  <c r="X118"/>
  <c r="V117"/>
  <c r="W117"/>
  <c r="X117"/>
  <c r="V116"/>
  <c r="W116"/>
  <c r="X116"/>
  <c r="V115"/>
  <c r="W115"/>
  <c r="X115"/>
  <c r="V114"/>
  <c r="W114"/>
  <c r="X114"/>
  <c r="V113"/>
  <c r="W113"/>
  <c r="X113"/>
  <c r="V112"/>
  <c r="W112"/>
  <c r="X112"/>
  <c r="V111"/>
  <c r="W111"/>
  <c r="X111"/>
  <c r="V110"/>
  <c r="W110"/>
  <c r="X110"/>
  <c r="V109"/>
  <c r="W109"/>
  <c r="X109"/>
  <c r="V108"/>
  <c r="W108"/>
  <c r="X108"/>
  <c r="V107"/>
  <c r="W107"/>
  <c r="X107"/>
  <c r="V106"/>
  <c r="W106"/>
  <c r="X106"/>
  <c r="V105"/>
  <c r="W105"/>
  <c r="X105"/>
  <c r="V104"/>
  <c r="W104"/>
  <c r="X104"/>
  <c r="V103"/>
  <c r="W103"/>
  <c r="X103"/>
  <c r="V102"/>
  <c r="W102"/>
  <c r="X102"/>
  <c r="V101"/>
  <c r="W101"/>
  <c r="X101"/>
  <c r="V100"/>
  <c r="W100"/>
  <c r="X100"/>
  <c r="V99"/>
  <c r="W99"/>
  <c r="X99"/>
  <c r="V98"/>
  <c r="W98"/>
  <c r="X98"/>
  <c r="V97"/>
  <c r="W97"/>
  <c r="X97"/>
  <c r="V96"/>
  <c r="W96"/>
  <c r="X96"/>
  <c r="V95"/>
  <c r="W95"/>
  <c r="X95"/>
  <c r="V94"/>
  <c r="W94"/>
  <c r="X94"/>
  <c r="V93"/>
  <c r="W93"/>
  <c r="X93"/>
  <c r="V92"/>
  <c r="W92"/>
  <c r="X92"/>
  <c r="V91"/>
  <c r="W91"/>
  <c r="X91"/>
  <c r="V90"/>
  <c r="W90"/>
  <c r="X90"/>
  <c r="V89"/>
  <c r="W89"/>
  <c r="X89"/>
  <c r="V88"/>
  <c r="W88"/>
  <c r="X88"/>
  <c r="V87"/>
  <c r="W87"/>
  <c r="X87"/>
  <c r="V86"/>
  <c r="W86"/>
  <c r="X86"/>
  <c r="V85"/>
  <c r="W85"/>
  <c r="X85"/>
  <c r="V84"/>
  <c r="W84"/>
  <c r="X84"/>
  <c r="V83"/>
  <c r="W83"/>
  <c r="X83"/>
  <c r="V82"/>
  <c r="W82"/>
  <c r="X82"/>
  <c r="V81"/>
  <c r="W81"/>
  <c r="X81"/>
  <c r="V80"/>
  <c r="W80"/>
  <c r="X80"/>
  <c r="V79"/>
  <c r="W79"/>
  <c r="X79"/>
  <c r="V78"/>
  <c r="W78"/>
  <c r="X78"/>
  <c r="V77"/>
  <c r="W77"/>
  <c r="X77"/>
  <c r="V76"/>
  <c r="W76"/>
  <c r="X76"/>
  <c r="V75"/>
  <c r="W75"/>
  <c r="X75"/>
  <c r="V74"/>
  <c r="W74"/>
  <c r="X74"/>
  <c r="V73"/>
  <c r="W73"/>
  <c r="X73"/>
  <c r="V72"/>
  <c r="W72"/>
  <c r="X72"/>
  <c r="V71"/>
  <c r="W71"/>
  <c r="X71"/>
  <c r="V70"/>
  <c r="W70"/>
  <c r="X70"/>
  <c r="V69"/>
  <c r="W69"/>
  <c r="X69"/>
  <c r="V68"/>
  <c r="W68"/>
  <c r="X68"/>
  <c r="V67"/>
  <c r="W67"/>
  <c r="X67"/>
  <c r="V66"/>
  <c r="W66"/>
  <c r="X66"/>
  <c r="V65"/>
  <c r="W65"/>
  <c r="X65"/>
  <c r="V64"/>
  <c r="W64"/>
  <c r="X64"/>
  <c r="V63"/>
  <c r="W63"/>
  <c r="X63"/>
  <c r="V62"/>
  <c r="W62"/>
  <c r="X62"/>
  <c r="V61"/>
  <c r="W61"/>
  <c r="X61"/>
  <c r="V60"/>
  <c r="W60"/>
  <c r="X60"/>
  <c r="V59"/>
  <c r="W59"/>
  <c r="X59"/>
  <c r="V58"/>
  <c r="W58"/>
  <c r="X58"/>
  <c r="V57"/>
  <c r="W57"/>
  <c r="X57"/>
  <c r="V56"/>
  <c r="W56"/>
  <c r="X56"/>
  <c r="V55"/>
  <c r="W55"/>
  <c r="X55"/>
  <c r="V54"/>
  <c r="W54"/>
  <c r="X54"/>
  <c r="V53"/>
  <c r="W53"/>
  <c r="X53"/>
  <c r="V52"/>
  <c r="W52"/>
  <c r="X52"/>
  <c r="V51"/>
  <c r="W51"/>
  <c r="X51"/>
  <c r="V50"/>
  <c r="W50"/>
  <c r="X50"/>
  <c r="V49"/>
  <c r="W49"/>
  <c r="X49"/>
  <c r="V48"/>
  <c r="W48"/>
  <c r="X48"/>
  <c r="V47"/>
  <c r="W47"/>
  <c r="X47"/>
  <c r="V46"/>
  <c r="W46"/>
  <c r="X46"/>
  <c r="V45"/>
  <c r="W45"/>
  <c r="X45"/>
  <c r="V44"/>
  <c r="W44"/>
  <c r="X44"/>
  <c r="V43"/>
  <c r="W43"/>
  <c r="X43"/>
  <c r="V42"/>
  <c r="W42"/>
  <c r="X42"/>
  <c r="V41"/>
  <c r="W41"/>
  <c r="X41"/>
  <c r="V40"/>
  <c r="W40"/>
  <c r="X40"/>
  <c r="V39"/>
  <c r="W39"/>
  <c r="X39"/>
  <c r="V38"/>
  <c r="W38"/>
  <c r="X38"/>
  <c r="V37"/>
  <c r="W37"/>
  <c r="X37"/>
  <c r="V36"/>
  <c r="W36"/>
  <c r="X36"/>
  <c r="V35"/>
  <c r="W35"/>
  <c r="X35"/>
  <c r="V34"/>
  <c r="W34"/>
  <c r="X34"/>
  <c r="V33"/>
  <c r="W33"/>
  <c r="X33"/>
  <c r="V32"/>
  <c r="W32"/>
  <c r="X32"/>
  <c r="V31"/>
  <c r="W31"/>
  <c r="X31"/>
  <c r="V30"/>
  <c r="W30"/>
  <c r="X30"/>
  <c r="V29"/>
  <c r="W29"/>
  <c r="X29"/>
  <c r="V28"/>
  <c r="W28"/>
  <c r="X28"/>
  <c r="V27"/>
  <c r="W27"/>
  <c r="X27"/>
  <c r="V26"/>
  <c r="W26"/>
  <c r="X26"/>
  <c r="V25"/>
  <c r="W25"/>
  <c r="X25"/>
  <c r="V24"/>
  <c r="W24"/>
  <c r="X24"/>
  <c r="V23"/>
  <c r="W23"/>
  <c r="X23"/>
  <c r="V22"/>
  <c r="W22"/>
  <c r="X22"/>
  <c r="V21"/>
  <c r="W21"/>
  <c r="X21"/>
  <c r="V20"/>
  <c r="W20"/>
  <c r="X20"/>
  <c r="V19"/>
  <c r="W19"/>
  <c r="X19"/>
  <c r="V18"/>
  <c r="W18"/>
  <c r="X18"/>
  <c r="V17"/>
  <c r="W17"/>
  <c r="X17"/>
  <c r="V16"/>
  <c r="W16"/>
  <c r="X16"/>
  <c r="V15"/>
  <c r="W15"/>
  <c r="X15"/>
  <c r="V14"/>
  <c r="W14"/>
  <c r="X14"/>
  <c r="V13"/>
  <c r="W13"/>
  <c r="X13"/>
  <c r="V12"/>
  <c r="W12"/>
  <c r="X12"/>
  <c r="V11"/>
  <c r="W11"/>
  <c r="X11"/>
  <c r="V10"/>
  <c r="W10"/>
  <c r="X10"/>
  <c r="V9"/>
  <c r="W9"/>
  <c r="X9"/>
  <c r="V8"/>
  <c r="W8"/>
  <c r="X8"/>
  <c r="V7"/>
  <c r="W7"/>
  <c r="X7"/>
  <c r="V6"/>
  <c r="W6"/>
  <c r="X6"/>
  <c r="V5"/>
  <c r="W5"/>
  <c r="X5"/>
  <c r="V4"/>
  <c r="W4"/>
  <c r="X4"/>
  <c r="F2" i="3"/>
  <c r="I2"/>
  <c r="J2"/>
  <c r="K2"/>
  <c r="M2"/>
  <c r="F3"/>
  <c r="I3"/>
  <c r="J3"/>
  <c r="K3"/>
  <c r="M3"/>
  <c r="F5"/>
  <c r="I5"/>
  <c r="J5"/>
  <c r="K5"/>
  <c r="F4"/>
  <c r="I4"/>
  <c r="J4"/>
  <c r="K4"/>
  <c r="M5"/>
  <c r="F6"/>
  <c r="I6"/>
  <c r="J6"/>
  <c r="K6"/>
  <c r="M6"/>
  <c r="F7"/>
  <c r="I7"/>
  <c r="J7"/>
  <c r="K7"/>
  <c r="M7"/>
  <c r="F9"/>
  <c r="I9"/>
  <c r="J9"/>
  <c r="K9"/>
  <c r="F8"/>
  <c r="I8"/>
  <c r="J8"/>
  <c r="K8"/>
  <c r="M9"/>
  <c r="F10"/>
  <c r="I10"/>
  <c r="J10"/>
  <c r="K10"/>
  <c r="M10"/>
  <c r="F11"/>
  <c r="I11"/>
  <c r="J11"/>
  <c r="K11"/>
  <c r="M11"/>
  <c r="F12"/>
  <c r="I12"/>
  <c r="J12"/>
  <c r="K12"/>
  <c r="M12"/>
  <c r="F13"/>
  <c r="I13"/>
  <c r="J13"/>
  <c r="K13"/>
  <c r="M13"/>
  <c r="F15"/>
  <c r="I15"/>
  <c r="J15"/>
  <c r="K15"/>
  <c r="F14"/>
  <c r="I14"/>
  <c r="J14"/>
  <c r="K14"/>
  <c r="M15"/>
  <c r="F16"/>
  <c r="I16"/>
  <c r="J16"/>
  <c r="K16"/>
  <c r="M16"/>
  <c r="F17"/>
  <c r="I17"/>
  <c r="J17"/>
  <c r="K17"/>
  <c r="M17"/>
  <c r="F18"/>
  <c r="I18"/>
  <c r="J18"/>
  <c r="K18"/>
  <c r="M18"/>
  <c r="F19"/>
  <c r="I19"/>
  <c r="J19"/>
  <c r="K19"/>
  <c r="M19"/>
  <c r="F21"/>
  <c r="I21"/>
  <c r="J21"/>
  <c r="K21"/>
  <c r="F20"/>
  <c r="I20"/>
  <c r="J20"/>
  <c r="K20"/>
  <c r="M21"/>
  <c r="F22"/>
  <c r="I22"/>
  <c r="J22"/>
  <c r="K22"/>
  <c r="M22"/>
  <c r="F23"/>
  <c r="I23"/>
  <c r="J23"/>
  <c r="K23"/>
  <c r="M23"/>
  <c r="F24"/>
  <c r="I24"/>
  <c r="J24"/>
  <c r="K24"/>
  <c r="M24"/>
  <c r="F25"/>
  <c r="I25"/>
  <c r="J25"/>
  <c r="K25"/>
  <c r="M25"/>
  <c r="F27"/>
  <c r="I27"/>
  <c r="J27"/>
  <c r="K27"/>
  <c r="F26"/>
  <c r="I26"/>
  <c r="J26"/>
  <c r="K26"/>
  <c r="M27"/>
  <c r="F28"/>
  <c r="I28"/>
  <c r="J28"/>
  <c r="K28"/>
  <c r="M28"/>
  <c r="F29"/>
  <c r="I29"/>
  <c r="J29"/>
  <c r="K29"/>
  <c r="M29"/>
  <c r="F30"/>
  <c r="I30"/>
  <c r="J30"/>
  <c r="K30"/>
  <c r="M30"/>
  <c r="F31"/>
  <c r="I31"/>
  <c r="J31"/>
  <c r="K31"/>
  <c r="M31"/>
  <c r="F33"/>
  <c r="I33"/>
  <c r="J33"/>
  <c r="K33"/>
  <c r="F32"/>
  <c r="I32"/>
  <c r="J32"/>
  <c r="K32"/>
  <c r="M33"/>
  <c r="F34"/>
  <c r="I34"/>
  <c r="J34"/>
  <c r="K34"/>
  <c r="M34"/>
  <c r="F35"/>
  <c r="I35"/>
  <c r="J35"/>
  <c r="K35"/>
  <c r="M35"/>
  <c r="F36"/>
  <c r="I36"/>
  <c r="J36"/>
  <c r="K36"/>
  <c r="M36"/>
  <c r="F37"/>
  <c r="I37"/>
  <c r="J37"/>
  <c r="K37"/>
  <c r="M37"/>
  <c r="F39"/>
  <c r="I39"/>
  <c r="J39"/>
  <c r="K39"/>
  <c r="F38"/>
  <c r="I38"/>
  <c r="J38"/>
  <c r="K38"/>
  <c r="M39"/>
  <c r="F40"/>
  <c r="I40"/>
  <c r="J40"/>
  <c r="K40"/>
  <c r="M40"/>
  <c r="F41"/>
  <c r="I41"/>
  <c r="J41"/>
  <c r="K41"/>
  <c r="M41"/>
  <c r="F42"/>
  <c r="I42"/>
  <c r="J42"/>
  <c r="K42"/>
  <c r="M42"/>
  <c r="F43"/>
  <c r="I43"/>
  <c r="J43"/>
  <c r="K43"/>
  <c r="M43"/>
  <c r="F45"/>
  <c r="I45"/>
  <c r="J45"/>
  <c r="K45"/>
  <c r="F44"/>
  <c r="I44"/>
  <c r="J44"/>
  <c r="K44"/>
  <c r="M45"/>
  <c r="F46"/>
  <c r="I46"/>
  <c r="J46"/>
  <c r="K46"/>
  <c r="M46"/>
  <c r="F47"/>
  <c r="I47"/>
  <c r="J47"/>
  <c r="K47"/>
  <c r="M47"/>
  <c r="F48"/>
  <c r="I48"/>
  <c r="J48"/>
  <c r="K48"/>
  <c r="M48"/>
  <c r="F49"/>
  <c r="I49"/>
  <c r="J49"/>
  <c r="K49"/>
  <c r="M49"/>
  <c r="F51"/>
  <c r="I51"/>
  <c r="J51"/>
  <c r="K51"/>
  <c r="F50"/>
  <c r="I50"/>
  <c r="J50"/>
  <c r="K50"/>
  <c r="M51"/>
  <c r="F52"/>
  <c r="I52"/>
  <c r="J52"/>
  <c r="K52"/>
  <c r="M52"/>
  <c r="F53"/>
  <c r="I53"/>
  <c r="J53"/>
  <c r="K53"/>
  <c r="M53"/>
  <c r="F54"/>
  <c r="I54"/>
  <c r="J54"/>
  <c r="K54"/>
  <c r="M54"/>
  <c r="F55"/>
  <c r="I55"/>
  <c r="J55"/>
  <c r="K55"/>
  <c r="M55"/>
  <c r="F57"/>
  <c r="I57"/>
  <c r="J57"/>
  <c r="K57"/>
  <c r="F56"/>
  <c r="I56"/>
  <c r="J56"/>
  <c r="K56"/>
  <c r="M57"/>
  <c r="F58"/>
  <c r="I58"/>
  <c r="J58"/>
  <c r="K58"/>
  <c r="M58"/>
  <c r="F59"/>
  <c r="I59"/>
  <c r="J59"/>
  <c r="K59"/>
  <c r="M59"/>
  <c r="F60"/>
  <c r="I60"/>
  <c r="J60"/>
  <c r="K60"/>
  <c r="M60"/>
  <c r="F61"/>
  <c r="I61"/>
  <c r="J61"/>
  <c r="K61"/>
  <c r="M61"/>
  <c r="F63"/>
  <c r="I63"/>
  <c r="J63"/>
  <c r="K63"/>
  <c r="F62"/>
  <c r="I62"/>
  <c r="J62"/>
  <c r="K62"/>
  <c r="M63"/>
  <c r="F64"/>
  <c r="I64"/>
  <c r="J64"/>
  <c r="K64"/>
  <c r="M64"/>
  <c r="F65"/>
  <c r="I65"/>
  <c r="J65"/>
  <c r="K65"/>
  <c r="M65"/>
  <c r="F67"/>
  <c r="I67"/>
  <c r="J67"/>
  <c r="K67"/>
  <c r="F66"/>
  <c r="I66"/>
  <c r="J66"/>
  <c r="K66"/>
  <c r="M67"/>
  <c r="F68"/>
  <c r="I68"/>
  <c r="J68"/>
  <c r="K68"/>
  <c r="M68"/>
  <c r="F69"/>
  <c r="I69"/>
  <c r="J69"/>
  <c r="K69"/>
  <c r="M69"/>
  <c r="F70"/>
  <c r="I70"/>
  <c r="J70"/>
  <c r="K70"/>
  <c r="M70"/>
  <c r="F71"/>
  <c r="I71"/>
  <c r="J71"/>
  <c r="K71"/>
  <c r="M71"/>
  <c r="F72"/>
  <c r="I72"/>
  <c r="J72"/>
  <c r="K72"/>
  <c r="M72"/>
  <c r="F73"/>
  <c r="I73"/>
  <c r="J73"/>
  <c r="K73"/>
  <c r="M73"/>
  <c r="F74"/>
  <c r="I74"/>
  <c r="J74"/>
  <c r="K74"/>
  <c r="M74"/>
  <c r="F75"/>
  <c r="I75"/>
  <c r="J75"/>
  <c r="K75"/>
  <c r="M75"/>
  <c r="F76"/>
  <c r="I76"/>
  <c r="J76"/>
  <c r="K76"/>
  <c r="M76"/>
  <c r="F77"/>
  <c r="I77"/>
  <c r="J77"/>
  <c r="K77"/>
  <c r="M77"/>
  <c r="F78"/>
  <c r="I78"/>
  <c r="J78"/>
  <c r="K78"/>
  <c r="M78"/>
  <c r="M79"/>
  <c r="O78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O4"/>
  <c r="N4"/>
  <c r="O3"/>
  <c r="N3"/>
  <c r="O2"/>
  <c r="N2"/>
  <c r="R364" i="2"/>
  <c r="S364"/>
  <c r="T364"/>
  <c r="R363"/>
  <c r="S363"/>
  <c r="T363"/>
  <c r="R362"/>
  <c r="S362"/>
  <c r="T362"/>
  <c r="R361"/>
  <c r="S361"/>
  <c r="T361"/>
  <c r="R360"/>
  <c r="S360"/>
  <c r="T360"/>
  <c r="R359"/>
  <c r="S359"/>
  <c r="T359"/>
  <c r="R358"/>
  <c r="S358"/>
  <c r="T358"/>
  <c r="R357"/>
  <c r="S357"/>
  <c r="T357"/>
  <c r="R356"/>
  <c r="S356"/>
  <c r="T356"/>
  <c r="R355"/>
  <c r="S355"/>
  <c r="T355"/>
  <c r="R354"/>
  <c r="S354"/>
  <c r="T354"/>
  <c r="R353"/>
  <c r="S353"/>
  <c r="T353"/>
  <c r="R352"/>
  <c r="S352"/>
  <c r="T352"/>
  <c r="R351"/>
  <c r="S351"/>
  <c r="T351"/>
  <c r="R350"/>
  <c r="S350"/>
  <c r="T350"/>
  <c r="R349"/>
  <c r="S349"/>
  <c r="T349"/>
  <c r="R348"/>
  <c r="S348"/>
  <c r="T348"/>
  <c r="R347"/>
  <c r="S347"/>
  <c r="T347"/>
  <c r="R346"/>
  <c r="S346"/>
  <c r="T346"/>
  <c r="R345"/>
  <c r="S345"/>
  <c r="T345"/>
  <c r="R344"/>
  <c r="S344"/>
  <c r="T344"/>
  <c r="R343"/>
  <c r="S343"/>
  <c r="T343"/>
  <c r="R342"/>
  <c r="S342"/>
  <c r="T342"/>
  <c r="R341"/>
  <c r="S341"/>
  <c r="T341"/>
  <c r="R340"/>
  <c r="S340"/>
  <c r="T340"/>
  <c r="R339"/>
  <c r="S339"/>
  <c r="T339"/>
  <c r="R338"/>
  <c r="S338"/>
  <c r="T338"/>
  <c r="R337"/>
  <c r="S337"/>
  <c r="T337"/>
  <c r="R336"/>
  <c r="S336"/>
  <c r="T336"/>
  <c r="R335"/>
  <c r="S335"/>
  <c r="T335"/>
  <c r="R334"/>
  <c r="S334"/>
  <c r="T334"/>
  <c r="R333"/>
  <c r="S333"/>
  <c r="T333"/>
  <c r="R332"/>
  <c r="S332"/>
  <c r="T332"/>
  <c r="R331"/>
  <c r="S331"/>
  <c r="T331"/>
  <c r="R330"/>
  <c r="S330"/>
  <c r="T330"/>
  <c r="R329"/>
  <c r="S329"/>
  <c r="T329"/>
  <c r="R328"/>
  <c r="S328"/>
  <c r="T328"/>
  <c r="R327"/>
  <c r="S327"/>
  <c r="T327"/>
  <c r="R326"/>
  <c r="S326"/>
  <c r="T326"/>
  <c r="R325"/>
  <c r="S325"/>
  <c r="T325"/>
  <c r="R324"/>
  <c r="S324"/>
  <c r="T324"/>
  <c r="R323"/>
  <c r="S323"/>
  <c r="T323"/>
  <c r="R322"/>
  <c r="S322"/>
  <c r="T322"/>
  <c r="R321"/>
  <c r="S321"/>
  <c r="T321"/>
  <c r="R320"/>
  <c r="S320"/>
  <c r="T320"/>
  <c r="R319"/>
  <c r="S319"/>
  <c r="T319"/>
  <c r="R318"/>
  <c r="S318"/>
  <c r="T318"/>
  <c r="R317"/>
  <c r="S317"/>
  <c r="T317"/>
  <c r="R316"/>
  <c r="S316"/>
  <c r="T316"/>
  <c r="R315"/>
  <c r="S315"/>
  <c r="T315"/>
  <c r="R314"/>
  <c r="S314"/>
  <c r="T314"/>
  <c r="R313"/>
  <c r="S313"/>
  <c r="T313"/>
  <c r="R312"/>
  <c r="S312"/>
  <c r="T312"/>
  <c r="R311"/>
  <c r="S311"/>
  <c r="T311"/>
  <c r="R310"/>
  <c r="S310"/>
  <c r="T310"/>
  <c r="R309"/>
  <c r="S309"/>
  <c r="T309"/>
  <c r="R308"/>
  <c r="S308"/>
  <c r="T308"/>
  <c r="R307"/>
  <c r="S307"/>
  <c r="T307"/>
  <c r="R306"/>
  <c r="S306"/>
  <c r="T306"/>
  <c r="R305"/>
  <c r="S305"/>
  <c r="T305"/>
  <c r="R304"/>
  <c r="S304"/>
  <c r="T304"/>
  <c r="R303"/>
  <c r="S303"/>
  <c r="T303"/>
  <c r="R302"/>
  <c r="S302"/>
  <c r="T302"/>
  <c r="R301"/>
  <c r="S301"/>
  <c r="T301"/>
  <c r="R300"/>
  <c r="S300"/>
  <c r="T300"/>
  <c r="R299"/>
  <c r="S299"/>
  <c r="T299"/>
  <c r="R298"/>
  <c r="S298"/>
  <c r="T298"/>
  <c r="R297"/>
  <c r="S297"/>
  <c r="T297"/>
  <c r="R296"/>
  <c r="S296"/>
  <c r="T296"/>
  <c r="R295"/>
  <c r="S295"/>
  <c r="T295"/>
  <c r="R294"/>
  <c r="S294"/>
  <c r="T294"/>
  <c r="R293"/>
  <c r="S293"/>
  <c r="T293"/>
  <c r="R292"/>
  <c r="S292"/>
  <c r="T292"/>
  <c r="R291"/>
  <c r="S291"/>
  <c r="T291"/>
  <c r="R290"/>
  <c r="S290"/>
  <c r="T290"/>
  <c r="R289"/>
  <c r="S289"/>
  <c r="T289"/>
  <c r="R288"/>
  <c r="S288"/>
  <c r="T288"/>
  <c r="R287"/>
  <c r="S287"/>
  <c r="T287"/>
  <c r="R286"/>
  <c r="S286"/>
  <c r="T286"/>
  <c r="R285"/>
  <c r="S285"/>
  <c r="T285"/>
  <c r="R284"/>
  <c r="S284"/>
  <c r="T284"/>
  <c r="R283"/>
  <c r="S283"/>
  <c r="T283"/>
  <c r="R282"/>
  <c r="S282"/>
  <c r="T282"/>
  <c r="R281"/>
  <c r="S281"/>
  <c r="T281"/>
  <c r="R280"/>
  <c r="S280"/>
  <c r="T280"/>
  <c r="R279"/>
  <c r="S279"/>
  <c r="T279"/>
  <c r="R278"/>
  <c r="S278"/>
  <c r="T278"/>
  <c r="R277"/>
  <c r="S277"/>
  <c r="T277"/>
  <c r="R276"/>
  <c r="S276"/>
  <c r="T276"/>
  <c r="R275"/>
  <c r="S275"/>
  <c r="T275"/>
  <c r="R274"/>
  <c r="S274"/>
  <c r="T274"/>
  <c r="R273"/>
  <c r="S273"/>
  <c r="T273"/>
  <c r="R272"/>
  <c r="S272"/>
  <c r="T272"/>
  <c r="R271"/>
  <c r="S271"/>
  <c r="T271"/>
  <c r="R270"/>
  <c r="S270"/>
  <c r="T270"/>
  <c r="R269"/>
  <c r="S269"/>
  <c r="T269"/>
  <c r="R268"/>
  <c r="S268"/>
  <c r="T268"/>
  <c r="R267"/>
  <c r="S267"/>
  <c r="T267"/>
  <c r="R266"/>
  <c r="S266"/>
  <c r="T266"/>
  <c r="R265"/>
  <c r="S265"/>
  <c r="T265"/>
  <c r="R264"/>
  <c r="S264"/>
  <c r="T264"/>
  <c r="R263"/>
  <c r="S263"/>
  <c r="T263"/>
  <c r="R262"/>
  <c r="S262"/>
  <c r="T262"/>
  <c r="R261"/>
  <c r="S261"/>
  <c r="T261"/>
  <c r="R260"/>
  <c r="S260"/>
  <c r="T260"/>
  <c r="R259"/>
  <c r="S259"/>
  <c r="T259"/>
  <c r="R258"/>
  <c r="S258"/>
  <c r="T258"/>
  <c r="R257"/>
  <c r="S257"/>
  <c r="T257"/>
  <c r="R256"/>
  <c r="S256"/>
  <c r="T256"/>
  <c r="R255"/>
  <c r="S255"/>
  <c r="T255"/>
  <c r="R254"/>
  <c r="S254"/>
  <c r="T254"/>
  <c r="R253"/>
  <c r="S253"/>
  <c r="T253"/>
  <c r="R252"/>
  <c r="S252"/>
  <c r="T252"/>
  <c r="R251"/>
  <c r="S251"/>
  <c r="T251"/>
  <c r="R250"/>
  <c r="S250"/>
  <c r="T250"/>
  <c r="R249"/>
  <c r="S249"/>
  <c r="T249"/>
  <c r="R248"/>
  <c r="S248"/>
  <c r="T248"/>
  <c r="R247"/>
  <c r="S247"/>
  <c r="T247"/>
  <c r="R246"/>
  <c r="S246"/>
  <c r="T246"/>
  <c r="R245"/>
  <c r="S245"/>
  <c r="T245"/>
  <c r="R244"/>
  <c r="S244"/>
  <c r="T244"/>
  <c r="R243"/>
  <c r="S243"/>
  <c r="T243"/>
  <c r="R242"/>
  <c r="S242"/>
  <c r="T242"/>
  <c r="R241"/>
  <c r="S241"/>
  <c r="T241"/>
  <c r="R240"/>
  <c r="S240"/>
  <c r="T240"/>
  <c r="R239"/>
  <c r="S239"/>
  <c r="T239"/>
  <c r="R238"/>
  <c r="S238"/>
  <c r="T238"/>
  <c r="R237"/>
  <c r="S237"/>
  <c r="T237"/>
  <c r="R236"/>
  <c r="S236"/>
  <c r="T236"/>
  <c r="R235"/>
  <c r="S235"/>
  <c r="T235"/>
  <c r="R234"/>
  <c r="S234"/>
  <c r="T234"/>
  <c r="R233"/>
  <c r="S233"/>
  <c r="T233"/>
  <c r="R232"/>
  <c r="S232"/>
  <c r="T232"/>
  <c r="R231"/>
  <c r="S231"/>
  <c r="T231"/>
  <c r="R230"/>
  <c r="S230"/>
  <c r="T230"/>
  <c r="R229"/>
  <c r="S229"/>
  <c r="T229"/>
  <c r="R228"/>
  <c r="S228"/>
  <c r="T228"/>
  <c r="R227"/>
  <c r="S227"/>
  <c r="T227"/>
  <c r="R226"/>
  <c r="S226"/>
  <c r="T226"/>
  <c r="R225"/>
  <c r="S225"/>
  <c r="T225"/>
  <c r="R224"/>
  <c r="S224"/>
  <c r="T224"/>
  <c r="R223"/>
  <c r="S223"/>
  <c r="T223"/>
  <c r="R222"/>
  <c r="S222"/>
  <c r="T222"/>
  <c r="R221"/>
  <c r="S221"/>
  <c r="T221"/>
  <c r="R220"/>
  <c r="S220"/>
  <c r="T220"/>
  <c r="R219"/>
  <c r="S219"/>
  <c r="T219"/>
  <c r="R218"/>
  <c r="S218"/>
  <c r="T218"/>
  <c r="R217"/>
  <c r="S217"/>
  <c r="T217"/>
  <c r="R216"/>
  <c r="S216"/>
  <c r="T216"/>
  <c r="R215"/>
  <c r="S215"/>
  <c r="T215"/>
  <c r="R214"/>
  <c r="S214"/>
  <c r="T214"/>
  <c r="R213"/>
  <c r="S213"/>
  <c r="T213"/>
  <c r="R212"/>
  <c r="S212"/>
  <c r="T212"/>
  <c r="R211"/>
  <c r="S211"/>
  <c r="T211"/>
  <c r="R210"/>
  <c r="S210"/>
  <c r="T210"/>
  <c r="R209"/>
  <c r="S209"/>
  <c r="T209"/>
  <c r="R208"/>
  <c r="S208"/>
  <c r="T208"/>
  <c r="R207"/>
  <c r="S207"/>
  <c r="T207"/>
  <c r="R206"/>
  <c r="S206"/>
  <c r="T206"/>
  <c r="R205"/>
  <c r="S205"/>
  <c r="T205"/>
  <c r="R204"/>
  <c r="S204"/>
  <c r="T204"/>
  <c r="R203"/>
  <c r="S203"/>
  <c r="T203"/>
  <c r="R202"/>
  <c r="S202"/>
  <c r="T202"/>
  <c r="R201"/>
  <c r="S201"/>
  <c r="T201"/>
  <c r="R200"/>
  <c r="S200"/>
  <c r="T200"/>
  <c r="R199"/>
  <c r="S199"/>
  <c r="T199"/>
  <c r="R198"/>
  <c r="S198"/>
  <c r="T198"/>
  <c r="R197"/>
  <c r="S197"/>
  <c r="T197"/>
  <c r="R196"/>
  <c r="S196"/>
  <c r="T196"/>
  <c r="R195"/>
  <c r="S195"/>
  <c r="T195"/>
  <c r="R194"/>
  <c r="S194"/>
  <c r="T194"/>
  <c r="R193"/>
  <c r="S193"/>
  <c r="T193"/>
  <c r="R192"/>
  <c r="S192"/>
  <c r="T192"/>
  <c r="R191"/>
  <c r="S191"/>
  <c r="T191"/>
  <c r="R190"/>
  <c r="S190"/>
  <c r="T190"/>
  <c r="R189"/>
  <c r="S189"/>
  <c r="T189"/>
  <c r="R188"/>
  <c r="S188"/>
  <c r="T188"/>
  <c r="R187"/>
  <c r="S187"/>
  <c r="T187"/>
  <c r="R186"/>
  <c r="S186"/>
  <c r="T186"/>
  <c r="R185"/>
  <c r="S185"/>
  <c r="T185"/>
  <c r="R184"/>
  <c r="S184"/>
  <c r="T184"/>
  <c r="R183"/>
  <c r="S183"/>
  <c r="T183"/>
  <c r="R182"/>
  <c r="S182"/>
  <c r="T182"/>
  <c r="R181"/>
  <c r="S181"/>
  <c r="T181"/>
  <c r="R180"/>
  <c r="S180"/>
  <c r="T180"/>
  <c r="R179"/>
  <c r="S179"/>
  <c r="T179"/>
  <c r="R178"/>
  <c r="S178"/>
  <c r="T178"/>
  <c r="R177"/>
  <c r="S177"/>
  <c r="T177"/>
  <c r="R176"/>
  <c r="S176"/>
  <c r="T176"/>
  <c r="R175"/>
  <c r="S175"/>
  <c r="T175"/>
  <c r="R174"/>
  <c r="S174"/>
  <c r="T174"/>
  <c r="R173"/>
  <c r="S173"/>
  <c r="T173"/>
  <c r="R172"/>
  <c r="S172"/>
  <c r="T172"/>
  <c r="R171"/>
  <c r="S171"/>
  <c r="T171"/>
  <c r="R170"/>
  <c r="S170"/>
  <c r="T170"/>
  <c r="R169"/>
  <c r="S169"/>
  <c r="T169"/>
  <c r="R168"/>
  <c r="S168"/>
  <c r="T168"/>
  <c r="R167"/>
  <c r="S167"/>
  <c r="T167"/>
  <c r="R166"/>
  <c r="S166"/>
  <c r="T166"/>
  <c r="R165"/>
  <c r="S165"/>
  <c r="T165"/>
  <c r="R164"/>
  <c r="S164"/>
  <c r="T164"/>
  <c r="R163"/>
  <c r="S163"/>
  <c r="T163"/>
  <c r="R162"/>
  <c r="S162"/>
  <c r="T162"/>
  <c r="R161"/>
  <c r="S161"/>
  <c r="T161"/>
  <c r="R160"/>
  <c r="S160"/>
  <c r="T160"/>
  <c r="R159"/>
  <c r="S159"/>
  <c r="T159"/>
  <c r="R158"/>
  <c r="S158"/>
  <c r="T158"/>
  <c r="R157"/>
  <c r="S157"/>
  <c r="T157"/>
  <c r="R156"/>
  <c r="S156"/>
  <c r="T156"/>
  <c r="R155"/>
  <c r="S155"/>
  <c r="T155"/>
  <c r="R154"/>
  <c r="S154"/>
  <c r="T154"/>
  <c r="R153"/>
  <c r="S153"/>
  <c r="T153"/>
  <c r="R152"/>
  <c r="S152"/>
  <c r="T152"/>
  <c r="R151"/>
  <c r="S151"/>
  <c r="T151"/>
  <c r="R150"/>
  <c r="S150"/>
  <c r="T150"/>
  <c r="R149"/>
  <c r="S149"/>
  <c r="T149"/>
  <c r="R148"/>
  <c r="S148"/>
  <c r="T148"/>
  <c r="R147"/>
  <c r="S147"/>
  <c r="T147"/>
  <c r="R146"/>
  <c r="S146"/>
  <c r="T146"/>
  <c r="R145"/>
  <c r="S145"/>
  <c r="T145"/>
  <c r="R144"/>
  <c r="S144"/>
  <c r="T144"/>
  <c r="R143"/>
  <c r="S143"/>
  <c r="T143"/>
  <c r="R142"/>
  <c r="S142"/>
  <c r="T142"/>
  <c r="R141"/>
  <c r="S141"/>
  <c r="T141"/>
  <c r="R140"/>
  <c r="S140"/>
  <c r="T140"/>
  <c r="R139"/>
  <c r="S139"/>
  <c r="T139"/>
  <c r="R138"/>
  <c r="S138"/>
  <c r="T138"/>
  <c r="R137"/>
  <c r="S137"/>
  <c r="T137"/>
  <c r="R136"/>
  <c r="S136"/>
  <c r="T136"/>
  <c r="R135"/>
  <c r="S135"/>
  <c r="T135"/>
  <c r="R134"/>
  <c r="S134"/>
  <c r="T134"/>
  <c r="R133"/>
  <c r="S133"/>
  <c r="T133"/>
  <c r="R132"/>
  <c r="S132"/>
  <c r="T132"/>
  <c r="R131"/>
  <c r="S131"/>
  <c r="T131"/>
  <c r="R130"/>
  <c r="S130"/>
  <c r="T130"/>
  <c r="R129"/>
  <c r="S129"/>
  <c r="T129"/>
  <c r="R128"/>
  <c r="S128"/>
  <c r="T128"/>
  <c r="R127"/>
  <c r="S127"/>
  <c r="T127"/>
  <c r="R126"/>
  <c r="S126"/>
  <c r="T126"/>
  <c r="R125"/>
  <c r="S125"/>
  <c r="T125"/>
  <c r="R124"/>
  <c r="S124"/>
  <c r="T124"/>
  <c r="R123"/>
  <c r="S123"/>
  <c r="T123"/>
  <c r="R122"/>
  <c r="S122"/>
  <c r="T122"/>
  <c r="R121"/>
  <c r="S121"/>
  <c r="T121"/>
  <c r="R120"/>
  <c r="S120"/>
  <c r="T120"/>
  <c r="R119"/>
  <c r="S119"/>
  <c r="T119"/>
  <c r="R118"/>
  <c r="S118"/>
  <c r="T118"/>
  <c r="R117"/>
  <c r="S117"/>
  <c r="T117"/>
  <c r="R116"/>
  <c r="S116"/>
  <c r="T116"/>
  <c r="R115"/>
  <c r="S115"/>
  <c r="T115"/>
  <c r="R114"/>
  <c r="S114"/>
  <c r="T114"/>
  <c r="R113"/>
  <c r="S113"/>
  <c r="T113"/>
  <c r="R112"/>
  <c r="S112"/>
  <c r="T112"/>
  <c r="R111"/>
  <c r="S111"/>
  <c r="T111"/>
  <c r="R110"/>
  <c r="S110"/>
  <c r="T110"/>
  <c r="R109"/>
  <c r="S109"/>
  <c r="T109"/>
  <c r="R108"/>
  <c r="S108"/>
  <c r="T108"/>
  <c r="R107"/>
  <c r="S107"/>
  <c r="T107"/>
  <c r="R106"/>
  <c r="S106"/>
  <c r="T106"/>
  <c r="R105"/>
  <c r="S105"/>
  <c r="T105"/>
  <c r="R104"/>
  <c r="S104"/>
  <c r="T104"/>
  <c r="R103"/>
  <c r="S103"/>
  <c r="T103"/>
  <c r="R102"/>
  <c r="S102"/>
  <c r="T102"/>
  <c r="R101"/>
  <c r="S101"/>
  <c r="T101"/>
  <c r="R100"/>
  <c r="S100"/>
  <c r="T100"/>
  <c r="R99"/>
  <c r="S99"/>
  <c r="T99"/>
  <c r="R98"/>
  <c r="S98"/>
  <c r="T98"/>
  <c r="R97"/>
  <c r="S97"/>
  <c r="T97"/>
  <c r="R96"/>
  <c r="S96"/>
  <c r="T96"/>
  <c r="R95"/>
  <c r="S95"/>
  <c r="T95"/>
  <c r="R94"/>
  <c r="S94"/>
  <c r="T94"/>
  <c r="R93"/>
  <c r="S93"/>
  <c r="T93"/>
  <c r="R92"/>
  <c r="S92"/>
  <c r="T92"/>
  <c r="R91"/>
  <c r="S91"/>
  <c r="T91"/>
  <c r="R90"/>
  <c r="S90"/>
  <c r="T90"/>
  <c r="R89"/>
  <c r="S89"/>
  <c r="T89"/>
  <c r="R88"/>
  <c r="S88"/>
  <c r="T88"/>
  <c r="R87"/>
  <c r="S87"/>
  <c r="T87"/>
  <c r="R86"/>
  <c r="S86"/>
  <c r="T86"/>
  <c r="R85"/>
  <c r="S85"/>
  <c r="T85"/>
  <c r="R84"/>
  <c r="S84"/>
  <c r="T84"/>
  <c r="R83"/>
  <c r="S83"/>
  <c r="T83"/>
  <c r="R82"/>
  <c r="S82"/>
  <c r="T82"/>
  <c r="R81"/>
  <c r="S81"/>
  <c r="T81"/>
  <c r="R80"/>
  <c r="S80"/>
  <c r="T80"/>
  <c r="R79"/>
  <c r="S79"/>
  <c r="T79"/>
  <c r="R78"/>
  <c r="S78"/>
  <c r="T78"/>
  <c r="R77"/>
  <c r="S77"/>
  <c r="T77"/>
  <c r="R76"/>
  <c r="S76"/>
  <c r="T76"/>
  <c r="R75"/>
  <c r="S75"/>
  <c r="T75"/>
  <c r="R74"/>
  <c r="S74"/>
  <c r="T74"/>
  <c r="R73"/>
  <c r="S73"/>
  <c r="T73"/>
  <c r="R72"/>
  <c r="S72"/>
  <c r="T72"/>
  <c r="R71"/>
  <c r="S71"/>
  <c r="T71"/>
  <c r="R70"/>
  <c r="S70"/>
  <c r="T70"/>
  <c r="R69"/>
  <c r="S69"/>
  <c r="T69"/>
  <c r="R68"/>
  <c r="S68"/>
  <c r="T68"/>
  <c r="R67"/>
  <c r="S67"/>
  <c r="T67"/>
  <c r="R66"/>
  <c r="S66"/>
  <c r="T66"/>
  <c r="R65"/>
  <c r="S65"/>
  <c r="T65"/>
  <c r="R64"/>
  <c r="S64"/>
  <c r="T64"/>
  <c r="R63"/>
  <c r="S63"/>
  <c r="T63"/>
  <c r="R62"/>
  <c r="S62"/>
  <c r="T62"/>
  <c r="R61"/>
  <c r="S61"/>
  <c r="T61"/>
  <c r="R60"/>
  <c r="S60"/>
  <c r="T60"/>
  <c r="R59"/>
  <c r="S59"/>
  <c r="T59"/>
  <c r="R58"/>
  <c r="S58"/>
  <c r="T58"/>
  <c r="R57"/>
  <c r="S57"/>
  <c r="T57"/>
  <c r="R56"/>
  <c r="S56"/>
  <c r="T56"/>
  <c r="R55"/>
  <c r="S55"/>
  <c r="T55"/>
  <c r="R54"/>
  <c r="S54"/>
  <c r="T54"/>
  <c r="R53"/>
  <c r="S53"/>
  <c r="T53"/>
  <c r="R52"/>
  <c r="S52"/>
  <c r="T52"/>
  <c r="R51"/>
  <c r="S51"/>
  <c r="T51"/>
  <c r="R50"/>
  <c r="S50"/>
  <c r="T50"/>
  <c r="R49"/>
  <c r="S49"/>
  <c r="T49"/>
  <c r="R48"/>
  <c r="S48"/>
  <c r="T48"/>
  <c r="R47"/>
  <c r="S47"/>
  <c r="T47"/>
  <c r="R46"/>
  <c r="S46"/>
  <c r="T46"/>
  <c r="R45"/>
  <c r="S45"/>
  <c r="T45"/>
  <c r="R44"/>
  <c r="S44"/>
  <c r="T44"/>
  <c r="R43"/>
  <c r="S43"/>
  <c r="T43"/>
  <c r="R42"/>
  <c r="S42"/>
  <c r="T42"/>
  <c r="R41"/>
  <c r="S41"/>
  <c r="T41"/>
  <c r="R40"/>
  <c r="S40"/>
  <c r="T40"/>
  <c r="R39"/>
  <c r="S39"/>
  <c r="T39"/>
  <c r="R38"/>
  <c r="S38"/>
  <c r="T38"/>
  <c r="R37"/>
  <c r="S37"/>
  <c r="T37"/>
  <c r="R36"/>
  <c r="S36"/>
  <c r="T36"/>
  <c r="R35"/>
  <c r="S35"/>
  <c r="T35"/>
  <c r="R34"/>
  <c r="S34"/>
  <c r="T34"/>
  <c r="R33"/>
  <c r="S33"/>
  <c r="T33"/>
  <c r="R32"/>
  <c r="S32"/>
  <c r="T32"/>
  <c r="R31"/>
  <c r="S31"/>
  <c r="T31"/>
  <c r="R30"/>
  <c r="S30"/>
  <c r="T30"/>
  <c r="R29"/>
  <c r="S29"/>
  <c r="T29"/>
  <c r="R28"/>
  <c r="S28"/>
  <c r="T28"/>
  <c r="R27"/>
  <c r="S27"/>
  <c r="T27"/>
  <c r="R26"/>
  <c r="S26"/>
  <c r="T26"/>
  <c r="R25"/>
  <c r="S25"/>
  <c r="T25"/>
  <c r="R24"/>
  <c r="S24"/>
  <c r="T24"/>
  <c r="R23"/>
  <c r="S23"/>
  <c r="T23"/>
  <c r="R22"/>
  <c r="S22"/>
  <c r="T22"/>
  <c r="R21"/>
  <c r="S21"/>
  <c r="T21"/>
  <c r="R20"/>
  <c r="S20"/>
  <c r="T20"/>
  <c r="R19"/>
  <c r="S19"/>
  <c r="T19"/>
  <c r="R18"/>
  <c r="S18"/>
  <c r="T18"/>
  <c r="R17"/>
  <c r="S17"/>
  <c r="T17"/>
  <c r="R16"/>
  <c r="S16"/>
  <c r="T16"/>
  <c r="R15"/>
  <c r="S15"/>
  <c r="T15"/>
  <c r="R14"/>
  <c r="S14"/>
  <c r="T14"/>
  <c r="R13"/>
  <c r="S13"/>
  <c r="T13"/>
  <c r="R12"/>
  <c r="S12"/>
  <c r="T12"/>
  <c r="R11"/>
  <c r="S11"/>
  <c r="T11"/>
  <c r="R10"/>
  <c r="S10"/>
  <c r="T10"/>
  <c r="R9"/>
  <c r="S9"/>
  <c r="T9"/>
  <c r="R8"/>
  <c r="S8"/>
  <c r="T8"/>
  <c r="R7"/>
  <c r="S7"/>
  <c r="T7"/>
  <c r="R6"/>
  <c r="S6"/>
  <c r="T6"/>
  <c r="R5"/>
  <c r="S5"/>
  <c r="T5"/>
  <c r="R4"/>
  <c r="S4"/>
  <c r="T4"/>
  <c r="N364"/>
  <c r="O364"/>
  <c r="P364"/>
  <c r="N363"/>
  <c r="O363"/>
  <c r="P363"/>
  <c r="N362"/>
  <c r="O362"/>
  <c r="P362"/>
  <c r="N361"/>
  <c r="O361"/>
  <c r="P361"/>
  <c r="N360"/>
  <c r="O360"/>
  <c r="P360"/>
  <c r="N359"/>
  <c r="O359"/>
  <c r="P359"/>
  <c r="N358"/>
  <c r="O358"/>
  <c r="P358"/>
  <c r="N357"/>
  <c r="O357"/>
  <c r="P357"/>
  <c r="N356"/>
  <c r="O356"/>
  <c r="P356"/>
  <c r="N355"/>
  <c r="O355"/>
  <c r="P355"/>
  <c r="N354"/>
  <c r="O354"/>
  <c r="P354"/>
  <c r="N353"/>
  <c r="O353"/>
  <c r="P353"/>
  <c r="N352"/>
  <c r="O352"/>
  <c r="P352"/>
  <c r="N351"/>
  <c r="O351"/>
  <c r="P351"/>
  <c r="N350"/>
  <c r="O350"/>
  <c r="P350"/>
  <c r="N349"/>
  <c r="O349"/>
  <c r="P349"/>
  <c r="N348"/>
  <c r="O348"/>
  <c r="P348"/>
  <c r="N347"/>
  <c r="O347"/>
  <c r="P347"/>
  <c r="N346"/>
  <c r="O346"/>
  <c r="P346"/>
  <c r="N345"/>
  <c r="O345"/>
  <c r="P345"/>
  <c r="N344"/>
  <c r="O344"/>
  <c r="P344"/>
  <c r="N343"/>
  <c r="O343"/>
  <c r="P343"/>
  <c r="N342"/>
  <c r="O342"/>
  <c r="P342"/>
  <c r="N341"/>
  <c r="O341"/>
  <c r="P341"/>
  <c r="N340"/>
  <c r="O340"/>
  <c r="P340"/>
  <c r="N339"/>
  <c r="O339"/>
  <c r="P339"/>
  <c r="N338"/>
  <c r="O338"/>
  <c r="P338"/>
  <c r="N337"/>
  <c r="O337"/>
  <c r="P337"/>
  <c r="N336"/>
  <c r="O336"/>
  <c r="P336"/>
  <c r="N335"/>
  <c r="O335"/>
  <c r="P335"/>
  <c r="N334"/>
  <c r="O334"/>
  <c r="P334"/>
  <c r="N333"/>
  <c r="O333"/>
  <c r="P333"/>
  <c r="N332"/>
  <c r="O332"/>
  <c r="P332"/>
  <c r="N331"/>
  <c r="O331"/>
  <c r="P331"/>
  <c r="N330"/>
  <c r="O330"/>
  <c r="P330"/>
  <c r="N329"/>
  <c r="O329"/>
  <c r="P329"/>
  <c r="N328"/>
  <c r="O328"/>
  <c r="P328"/>
  <c r="N327"/>
  <c r="O327"/>
  <c r="P327"/>
  <c r="N326"/>
  <c r="O326"/>
  <c r="P326"/>
  <c r="N325"/>
  <c r="O325"/>
  <c r="P325"/>
  <c r="N324"/>
  <c r="O324"/>
  <c r="P324"/>
  <c r="N323"/>
  <c r="O323"/>
  <c r="P323"/>
  <c r="N322"/>
  <c r="O322"/>
  <c r="P322"/>
  <c r="N321"/>
  <c r="O321"/>
  <c r="P321"/>
  <c r="N320"/>
  <c r="O320"/>
  <c r="P320"/>
  <c r="N319"/>
  <c r="O319"/>
  <c r="P319"/>
  <c r="N318"/>
  <c r="O318"/>
  <c r="P318"/>
  <c r="N317"/>
  <c r="O317"/>
  <c r="P317"/>
  <c r="N316"/>
  <c r="O316"/>
  <c r="P316"/>
  <c r="N315"/>
  <c r="O315"/>
  <c r="P315"/>
  <c r="N314"/>
  <c r="O314"/>
  <c r="P314"/>
  <c r="N313"/>
  <c r="O313"/>
  <c r="P313"/>
  <c r="N312"/>
  <c r="O312"/>
  <c r="P312"/>
  <c r="N311"/>
  <c r="O311"/>
  <c r="P311"/>
  <c r="N310"/>
  <c r="O310"/>
  <c r="P310"/>
  <c r="N309"/>
  <c r="O309"/>
  <c r="P309"/>
  <c r="N308"/>
  <c r="O308"/>
  <c r="P308"/>
  <c r="N307"/>
  <c r="O307"/>
  <c r="P307"/>
  <c r="N306"/>
  <c r="O306"/>
  <c r="P306"/>
  <c r="N305"/>
  <c r="O305"/>
  <c r="P305"/>
  <c r="N304"/>
  <c r="O304"/>
  <c r="P304"/>
  <c r="N303"/>
  <c r="O303"/>
  <c r="P303"/>
  <c r="N302"/>
  <c r="O302"/>
  <c r="P302"/>
  <c r="N301"/>
  <c r="O301"/>
  <c r="P301"/>
  <c r="N300"/>
  <c r="O300"/>
  <c r="P300"/>
  <c r="N299"/>
  <c r="O299"/>
  <c r="P299"/>
  <c r="N298"/>
  <c r="O298"/>
  <c r="P298"/>
  <c r="N297"/>
  <c r="O297"/>
  <c r="P297"/>
  <c r="N296"/>
  <c r="O296"/>
  <c r="P296"/>
  <c r="N295"/>
  <c r="O295"/>
  <c r="P295"/>
  <c r="N294"/>
  <c r="O294"/>
  <c r="P294"/>
  <c r="N293"/>
  <c r="O293"/>
  <c r="P293"/>
  <c r="N292"/>
  <c r="O292"/>
  <c r="P292"/>
  <c r="N291"/>
  <c r="O291"/>
  <c r="P291"/>
  <c r="N290"/>
  <c r="O290"/>
  <c r="P290"/>
  <c r="N289"/>
  <c r="O289"/>
  <c r="P289"/>
  <c r="N288"/>
  <c r="O288"/>
  <c r="P288"/>
  <c r="N287"/>
  <c r="O287"/>
  <c r="P287"/>
  <c r="N286"/>
  <c r="O286"/>
  <c r="P286"/>
  <c r="N285"/>
  <c r="O285"/>
  <c r="P285"/>
  <c r="N284"/>
  <c r="O284"/>
  <c r="P284"/>
  <c r="N283"/>
  <c r="O283"/>
  <c r="P283"/>
  <c r="N282"/>
  <c r="O282"/>
  <c r="P282"/>
  <c r="N281"/>
  <c r="O281"/>
  <c r="P281"/>
  <c r="N280"/>
  <c r="O280"/>
  <c r="P280"/>
  <c r="N279"/>
  <c r="O279"/>
  <c r="P279"/>
  <c r="N278"/>
  <c r="O278"/>
  <c r="P278"/>
  <c r="N277"/>
  <c r="O277"/>
  <c r="P277"/>
  <c r="N276"/>
  <c r="O276"/>
  <c r="P276"/>
  <c r="N275"/>
  <c r="O275"/>
  <c r="P275"/>
  <c r="N274"/>
  <c r="O274"/>
  <c r="P274"/>
  <c r="N273"/>
  <c r="O273"/>
  <c r="P273"/>
  <c r="N272"/>
  <c r="O272"/>
  <c r="P272"/>
  <c r="N271"/>
  <c r="O271"/>
  <c r="P271"/>
  <c r="N270"/>
  <c r="O270"/>
  <c r="P270"/>
  <c r="N269"/>
  <c r="O269"/>
  <c r="P269"/>
  <c r="N268"/>
  <c r="O268"/>
  <c r="P268"/>
  <c r="N267"/>
  <c r="O267"/>
  <c r="P267"/>
  <c r="N266"/>
  <c r="O266"/>
  <c r="P266"/>
  <c r="N265"/>
  <c r="O265"/>
  <c r="P265"/>
  <c r="N264"/>
  <c r="O264"/>
  <c r="P264"/>
  <c r="N263"/>
  <c r="O263"/>
  <c r="P263"/>
  <c r="N262"/>
  <c r="O262"/>
  <c r="P262"/>
  <c r="N261"/>
  <c r="O261"/>
  <c r="P261"/>
  <c r="N260"/>
  <c r="O260"/>
  <c r="P260"/>
  <c r="N259"/>
  <c r="O259"/>
  <c r="P259"/>
  <c r="N258"/>
  <c r="O258"/>
  <c r="P258"/>
  <c r="N257"/>
  <c r="O257"/>
  <c r="P257"/>
  <c r="N256"/>
  <c r="O256"/>
  <c r="P256"/>
  <c r="N255"/>
  <c r="O255"/>
  <c r="P255"/>
  <c r="N254"/>
  <c r="O254"/>
  <c r="P254"/>
  <c r="N253"/>
  <c r="O253"/>
  <c r="P253"/>
  <c r="N252"/>
  <c r="O252"/>
  <c r="P252"/>
  <c r="N251"/>
  <c r="O251"/>
  <c r="P251"/>
  <c r="N250"/>
  <c r="O250"/>
  <c r="P250"/>
  <c r="N249"/>
  <c r="O249"/>
  <c r="P249"/>
  <c r="N248"/>
  <c r="O248"/>
  <c r="P248"/>
  <c r="N247"/>
  <c r="O247"/>
  <c r="P247"/>
  <c r="N246"/>
  <c r="O246"/>
  <c r="P246"/>
  <c r="N245"/>
  <c r="O245"/>
  <c r="P245"/>
  <c r="N244"/>
  <c r="O244"/>
  <c r="P244"/>
  <c r="N243"/>
  <c r="O243"/>
  <c r="P243"/>
  <c r="N242"/>
  <c r="O242"/>
  <c r="P242"/>
  <c r="N241"/>
  <c r="O241"/>
  <c r="P241"/>
  <c r="N240"/>
  <c r="O240"/>
  <c r="P240"/>
  <c r="N239"/>
  <c r="O239"/>
  <c r="P239"/>
  <c r="N238"/>
  <c r="O238"/>
  <c r="P238"/>
  <c r="N237"/>
  <c r="O237"/>
  <c r="P237"/>
  <c r="N236"/>
  <c r="O236"/>
  <c r="P236"/>
  <c r="N235"/>
  <c r="O235"/>
  <c r="P235"/>
  <c r="N234"/>
  <c r="O234"/>
  <c r="P234"/>
  <c r="N233"/>
  <c r="O233"/>
  <c r="P233"/>
  <c r="N232"/>
  <c r="O232"/>
  <c r="P232"/>
  <c r="N231"/>
  <c r="O231"/>
  <c r="P231"/>
  <c r="N230"/>
  <c r="O230"/>
  <c r="P230"/>
  <c r="N229"/>
  <c r="O229"/>
  <c r="P229"/>
  <c r="N228"/>
  <c r="O228"/>
  <c r="P228"/>
  <c r="N227"/>
  <c r="O227"/>
  <c r="P227"/>
  <c r="N226"/>
  <c r="O226"/>
  <c r="P226"/>
  <c r="N225"/>
  <c r="O225"/>
  <c r="P225"/>
  <c r="N224"/>
  <c r="O224"/>
  <c r="P224"/>
  <c r="N223"/>
  <c r="O223"/>
  <c r="P223"/>
  <c r="N222"/>
  <c r="O222"/>
  <c r="P222"/>
  <c r="N221"/>
  <c r="O221"/>
  <c r="P221"/>
  <c r="N220"/>
  <c r="O220"/>
  <c r="P220"/>
  <c r="N219"/>
  <c r="O219"/>
  <c r="P219"/>
  <c r="N218"/>
  <c r="O218"/>
  <c r="P218"/>
  <c r="N217"/>
  <c r="O217"/>
  <c r="P217"/>
  <c r="N216"/>
  <c r="O216"/>
  <c r="P216"/>
  <c r="N215"/>
  <c r="O215"/>
  <c r="P215"/>
  <c r="N214"/>
  <c r="O214"/>
  <c r="P214"/>
  <c r="N213"/>
  <c r="O213"/>
  <c r="P213"/>
  <c r="N212"/>
  <c r="O212"/>
  <c r="P212"/>
  <c r="N211"/>
  <c r="O211"/>
  <c r="P211"/>
  <c r="N210"/>
  <c r="O210"/>
  <c r="P210"/>
  <c r="N209"/>
  <c r="O209"/>
  <c r="P209"/>
  <c r="N208"/>
  <c r="O208"/>
  <c r="P208"/>
  <c r="N207"/>
  <c r="O207"/>
  <c r="P207"/>
  <c r="N206"/>
  <c r="O206"/>
  <c r="P206"/>
  <c r="N205"/>
  <c r="O205"/>
  <c r="P205"/>
  <c r="N204"/>
  <c r="O204"/>
  <c r="P204"/>
  <c r="N203"/>
  <c r="O203"/>
  <c r="P203"/>
  <c r="N202"/>
  <c r="O202"/>
  <c r="P202"/>
  <c r="N201"/>
  <c r="O201"/>
  <c r="P201"/>
  <c r="N200"/>
  <c r="O200"/>
  <c r="P200"/>
  <c r="N199"/>
  <c r="O199"/>
  <c r="P199"/>
  <c r="N198"/>
  <c r="O198"/>
  <c r="P198"/>
  <c r="N197"/>
  <c r="O197"/>
  <c r="P197"/>
  <c r="N196"/>
  <c r="O196"/>
  <c r="P196"/>
  <c r="N195"/>
  <c r="O195"/>
  <c r="P195"/>
  <c r="N194"/>
  <c r="O194"/>
  <c r="P194"/>
  <c r="N193"/>
  <c r="O193"/>
  <c r="P193"/>
  <c r="N192"/>
  <c r="O192"/>
  <c r="P192"/>
  <c r="N191"/>
  <c r="O191"/>
  <c r="P191"/>
  <c r="N190"/>
  <c r="O190"/>
  <c r="P190"/>
  <c r="N189"/>
  <c r="O189"/>
  <c r="P189"/>
  <c r="N188"/>
  <c r="O188"/>
  <c r="P188"/>
  <c r="N187"/>
  <c r="O187"/>
  <c r="P187"/>
  <c r="N186"/>
  <c r="O186"/>
  <c r="P186"/>
  <c r="N185"/>
  <c r="O185"/>
  <c r="P185"/>
  <c r="N184"/>
  <c r="O184"/>
  <c r="P184"/>
  <c r="N183"/>
  <c r="O183"/>
  <c r="P183"/>
  <c r="N182"/>
  <c r="O182"/>
  <c r="P182"/>
  <c r="N181"/>
  <c r="O181"/>
  <c r="P181"/>
  <c r="N180"/>
  <c r="O180"/>
  <c r="P180"/>
  <c r="N179"/>
  <c r="O179"/>
  <c r="P179"/>
  <c r="N178"/>
  <c r="O178"/>
  <c r="P178"/>
  <c r="N177"/>
  <c r="O177"/>
  <c r="P177"/>
  <c r="N176"/>
  <c r="O176"/>
  <c r="P176"/>
  <c r="N175"/>
  <c r="O175"/>
  <c r="P175"/>
  <c r="N174"/>
  <c r="O174"/>
  <c r="P174"/>
  <c r="N173"/>
  <c r="O173"/>
  <c r="P173"/>
  <c r="N172"/>
  <c r="O172"/>
  <c r="P172"/>
  <c r="N171"/>
  <c r="O171"/>
  <c r="P171"/>
  <c r="N170"/>
  <c r="O170"/>
  <c r="P170"/>
  <c r="N169"/>
  <c r="O169"/>
  <c r="P169"/>
  <c r="N168"/>
  <c r="O168"/>
  <c r="P168"/>
  <c r="N167"/>
  <c r="O167"/>
  <c r="P167"/>
  <c r="N166"/>
  <c r="O166"/>
  <c r="P166"/>
  <c r="N165"/>
  <c r="O165"/>
  <c r="P165"/>
  <c r="N164"/>
  <c r="O164"/>
  <c r="P164"/>
  <c r="N163"/>
  <c r="O163"/>
  <c r="P163"/>
  <c r="N162"/>
  <c r="O162"/>
  <c r="P162"/>
  <c r="N161"/>
  <c r="O161"/>
  <c r="P161"/>
  <c r="N160"/>
  <c r="O160"/>
  <c r="P160"/>
  <c r="N159"/>
  <c r="O159"/>
  <c r="P159"/>
  <c r="N158"/>
  <c r="O158"/>
  <c r="P158"/>
  <c r="N157"/>
  <c r="O157"/>
  <c r="P157"/>
  <c r="N156"/>
  <c r="O156"/>
  <c r="P156"/>
  <c r="N155"/>
  <c r="O155"/>
  <c r="P155"/>
  <c r="N154"/>
  <c r="O154"/>
  <c r="P154"/>
  <c r="N153"/>
  <c r="O153"/>
  <c r="P153"/>
  <c r="N152"/>
  <c r="O152"/>
  <c r="P152"/>
  <c r="N151"/>
  <c r="O151"/>
  <c r="P151"/>
  <c r="N150"/>
  <c r="O150"/>
  <c r="P150"/>
  <c r="N149"/>
  <c r="O149"/>
  <c r="P149"/>
  <c r="N148"/>
  <c r="O148"/>
  <c r="P148"/>
  <c r="N147"/>
  <c r="O147"/>
  <c r="P147"/>
  <c r="N146"/>
  <c r="O146"/>
  <c r="P146"/>
  <c r="N145"/>
  <c r="O145"/>
  <c r="P145"/>
  <c r="N144"/>
  <c r="O144"/>
  <c r="P144"/>
  <c r="N143"/>
  <c r="O143"/>
  <c r="P143"/>
  <c r="N142"/>
  <c r="O142"/>
  <c r="P142"/>
  <c r="N141"/>
  <c r="O141"/>
  <c r="P141"/>
  <c r="N140"/>
  <c r="O140"/>
  <c r="P140"/>
  <c r="N139"/>
  <c r="O139"/>
  <c r="P139"/>
  <c r="N138"/>
  <c r="O138"/>
  <c r="P138"/>
  <c r="N137"/>
  <c r="O137"/>
  <c r="P137"/>
  <c r="N136"/>
  <c r="O136"/>
  <c r="P136"/>
  <c r="N135"/>
  <c r="O135"/>
  <c r="P135"/>
  <c r="N134"/>
  <c r="O134"/>
  <c r="P134"/>
  <c r="N133"/>
  <c r="O133"/>
  <c r="P133"/>
  <c r="N132"/>
  <c r="O132"/>
  <c r="P132"/>
  <c r="N131"/>
  <c r="O131"/>
  <c r="P131"/>
  <c r="N130"/>
  <c r="O130"/>
  <c r="P130"/>
  <c r="N129"/>
  <c r="O129"/>
  <c r="P129"/>
  <c r="N128"/>
  <c r="O128"/>
  <c r="P128"/>
  <c r="N127"/>
  <c r="O127"/>
  <c r="P127"/>
  <c r="N126"/>
  <c r="O126"/>
  <c r="P126"/>
  <c r="N125"/>
  <c r="O125"/>
  <c r="P125"/>
  <c r="N124"/>
  <c r="O124"/>
  <c r="P124"/>
  <c r="N123"/>
  <c r="O123"/>
  <c r="P123"/>
  <c r="N122"/>
  <c r="O122"/>
  <c r="P122"/>
  <c r="N121"/>
  <c r="O121"/>
  <c r="P121"/>
  <c r="N120"/>
  <c r="O120"/>
  <c r="P120"/>
  <c r="N119"/>
  <c r="O119"/>
  <c r="P119"/>
  <c r="N118"/>
  <c r="O118"/>
  <c r="P118"/>
  <c r="N117"/>
  <c r="O117"/>
  <c r="P117"/>
  <c r="N116"/>
  <c r="O116"/>
  <c r="P116"/>
  <c r="N115"/>
  <c r="O115"/>
  <c r="P115"/>
  <c r="N114"/>
  <c r="O114"/>
  <c r="P114"/>
  <c r="N113"/>
  <c r="O113"/>
  <c r="P113"/>
  <c r="N112"/>
  <c r="O112"/>
  <c r="P112"/>
  <c r="N111"/>
  <c r="O111"/>
  <c r="P111"/>
  <c r="N110"/>
  <c r="O110"/>
  <c r="P110"/>
  <c r="N109"/>
  <c r="O109"/>
  <c r="P109"/>
  <c r="N108"/>
  <c r="O108"/>
  <c r="P108"/>
  <c r="N107"/>
  <c r="O107"/>
  <c r="P107"/>
  <c r="N106"/>
  <c r="O106"/>
  <c r="P106"/>
  <c r="N105"/>
  <c r="O105"/>
  <c r="P105"/>
  <c r="N104"/>
  <c r="O104"/>
  <c r="P104"/>
  <c r="N103"/>
  <c r="O103"/>
  <c r="P103"/>
  <c r="N102"/>
  <c r="O102"/>
  <c r="P102"/>
  <c r="N101"/>
  <c r="O101"/>
  <c r="P101"/>
  <c r="N100"/>
  <c r="O100"/>
  <c r="P100"/>
  <c r="N99"/>
  <c r="O99"/>
  <c r="P99"/>
  <c r="N98"/>
  <c r="O98"/>
  <c r="P98"/>
  <c r="N97"/>
  <c r="O97"/>
  <c r="P97"/>
  <c r="N96"/>
  <c r="O96"/>
  <c r="P96"/>
  <c r="N95"/>
  <c r="O95"/>
  <c r="P95"/>
  <c r="N94"/>
  <c r="O94"/>
  <c r="P94"/>
  <c r="N93"/>
  <c r="O93"/>
  <c r="P93"/>
  <c r="N92"/>
  <c r="O92"/>
  <c r="P92"/>
  <c r="N91"/>
  <c r="O91"/>
  <c r="P91"/>
  <c r="N90"/>
  <c r="O90"/>
  <c r="P90"/>
  <c r="N89"/>
  <c r="O89"/>
  <c r="P89"/>
  <c r="N88"/>
  <c r="O88"/>
  <c r="P88"/>
  <c r="N87"/>
  <c r="O87"/>
  <c r="P87"/>
  <c r="N86"/>
  <c r="O86"/>
  <c r="P86"/>
  <c r="N85"/>
  <c r="O85"/>
  <c r="P85"/>
  <c r="N84"/>
  <c r="O84"/>
  <c r="P84"/>
  <c r="N83"/>
  <c r="O83"/>
  <c r="P83"/>
  <c r="N82"/>
  <c r="O82"/>
  <c r="P82"/>
  <c r="N81"/>
  <c r="O81"/>
  <c r="P81"/>
  <c r="N80"/>
  <c r="O80"/>
  <c r="P80"/>
  <c r="N79"/>
  <c r="O79"/>
  <c r="P79"/>
  <c r="N78"/>
  <c r="O78"/>
  <c r="P78"/>
  <c r="N77"/>
  <c r="O77"/>
  <c r="P77"/>
  <c r="N76"/>
  <c r="O76"/>
  <c r="P76"/>
  <c r="N75"/>
  <c r="O75"/>
  <c r="P75"/>
  <c r="N74"/>
  <c r="O74"/>
  <c r="P74"/>
  <c r="N73"/>
  <c r="O73"/>
  <c r="P73"/>
  <c r="N72"/>
  <c r="O72"/>
  <c r="P72"/>
  <c r="N71"/>
  <c r="O71"/>
  <c r="P71"/>
  <c r="N70"/>
  <c r="O70"/>
  <c r="P70"/>
  <c r="N69"/>
  <c r="O69"/>
  <c r="P69"/>
  <c r="N68"/>
  <c r="O68"/>
  <c r="P68"/>
  <c r="N67"/>
  <c r="O67"/>
  <c r="P67"/>
  <c r="N66"/>
  <c r="O66"/>
  <c r="P66"/>
  <c r="N65"/>
  <c r="O65"/>
  <c r="P65"/>
  <c r="N64"/>
  <c r="O64"/>
  <c r="P64"/>
  <c r="N63"/>
  <c r="O63"/>
  <c r="P63"/>
  <c r="N62"/>
  <c r="O62"/>
  <c r="P62"/>
  <c r="N61"/>
  <c r="O61"/>
  <c r="P61"/>
  <c r="N60"/>
  <c r="O60"/>
  <c r="P60"/>
  <c r="N59"/>
  <c r="O59"/>
  <c r="P59"/>
  <c r="N58"/>
  <c r="O58"/>
  <c r="P58"/>
  <c r="N57"/>
  <c r="O57"/>
  <c r="P57"/>
  <c r="N56"/>
  <c r="O56"/>
  <c r="P56"/>
  <c r="N55"/>
  <c r="O55"/>
  <c r="P55"/>
  <c r="N54"/>
  <c r="O54"/>
  <c r="P54"/>
  <c r="N53"/>
  <c r="O53"/>
  <c r="P53"/>
  <c r="N52"/>
  <c r="O52"/>
  <c r="P52"/>
  <c r="N51"/>
  <c r="O51"/>
  <c r="P51"/>
  <c r="N50"/>
  <c r="O50"/>
  <c r="P50"/>
  <c r="N49"/>
  <c r="O49"/>
  <c r="P49"/>
  <c r="N48"/>
  <c r="O48"/>
  <c r="P48"/>
  <c r="N47"/>
  <c r="O47"/>
  <c r="P47"/>
  <c r="N46"/>
  <c r="O46"/>
  <c r="P46"/>
  <c r="N45"/>
  <c r="O45"/>
  <c r="P45"/>
  <c r="N44"/>
  <c r="O44"/>
  <c r="P44"/>
  <c r="N43"/>
  <c r="O43"/>
  <c r="P43"/>
  <c r="N42"/>
  <c r="O42"/>
  <c r="P42"/>
  <c r="N41"/>
  <c r="O41"/>
  <c r="P41"/>
  <c r="N40"/>
  <c r="O40"/>
  <c r="P40"/>
  <c r="N39"/>
  <c r="O39"/>
  <c r="P39"/>
  <c r="N38"/>
  <c r="O38"/>
  <c r="P38"/>
  <c r="N37"/>
  <c r="O37"/>
  <c r="P37"/>
  <c r="N36"/>
  <c r="O36"/>
  <c r="P36"/>
  <c r="N35"/>
  <c r="O35"/>
  <c r="P35"/>
  <c r="N34"/>
  <c r="O34"/>
  <c r="P34"/>
  <c r="N33"/>
  <c r="O33"/>
  <c r="P33"/>
  <c r="N32"/>
  <c r="O32"/>
  <c r="P32"/>
  <c r="N31"/>
  <c r="O31"/>
  <c r="P31"/>
  <c r="N30"/>
  <c r="O30"/>
  <c r="P30"/>
  <c r="N29"/>
  <c r="O29"/>
  <c r="P29"/>
  <c r="N28"/>
  <c r="O28"/>
  <c r="P28"/>
  <c r="N27"/>
  <c r="O27"/>
  <c r="P27"/>
  <c r="N26"/>
  <c r="O26"/>
  <c r="P26"/>
  <c r="N25"/>
  <c r="O25"/>
  <c r="P25"/>
  <c r="N24"/>
  <c r="O24"/>
  <c r="P24"/>
  <c r="N23"/>
  <c r="O23"/>
  <c r="P23"/>
  <c r="N22"/>
  <c r="O22"/>
  <c r="P22"/>
  <c r="N21"/>
  <c r="O21"/>
  <c r="P21"/>
  <c r="N20"/>
  <c r="O20"/>
  <c r="P20"/>
  <c r="N19"/>
  <c r="O19"/>
  <c r="P19"/>
  <c r="N18"/>
  <c r="O18"/>
  <c r="P18"/>
  <c r="N17"/>
  <c r="O17"/>
  <c r="P17"/>
  <c r="N16"/>
  <c r="O16"/>
  <c r="P16"/>
  <c r="N15"/>
  <c r="O15"/>
  <c r="P15"/>
  <c r="N14"/>
  <c r="O14"/>
  <c r="P14"/>
  <c r="N13"/>
  <c r="O13"/>
  <c r="P13"/>
  <c r="N12"/>
  <c r="O12"/>
  <c r="P12"/>
  <c r="N11"/>
  <c r="O11"/>
  <c r="P11"/>
  <c r="N10"/>
  <c r="O10"/>
  <c r="P10"/>
  <c r="N9"/>
  <c r="O9"/>
  <c r="P9"/>
  <c r="N8"/>
  <c r="O8"/>
  <c r="P8"/>
  <c r="N7"/>
  <c r="O7"/>
  <c r="P7"/>
  <c r="N6"/>
  <c r="O6"/>
  <c r="P6"/>
  <c r="N5"/>
  <c r="O5"/>
  <c r="P5"/>
  <c r="N4"/>
  <c r="O4"/>
  <c r="P4"/>
  <c r="J364"/>
  <c r="K364"/>
  <c r="L364"/>
  <c r="J363"/>
  <c r="K363"/>
  <c r="L363"/>
  <c r="J362"/>
  <c r="K362"/>
  <c r="L362"/>
  <c r="J361"/>
  <c r="K361"/>
  <c r="L361"/>
  <c r="J360"/>
  <c r="K360"/>
  <c r="L360"/>
  <c r="J359"/>
  <c r="K359"/>
  <c r="L359"/>
  <c r="J358"/>
  <c r="K358"/>
  <c r="L358"/>
  <c r="J357"/>
  <c r="K357"/>
  <c r="L357"/>
  <c r="J356"/>
  <c r="K356"/>
  <c r="L356"/>
  <c r="J355"/>
  <c r="K355"/>
  <c r="L355"/>
  <c r="J354"/>
  <c r="K354"/>
  <c r="L354"/>
  <c r="J353"/>
  <c r="K353"/>
  <c r="L353"/>
  <c r="J352"/>
  <c r="K352"/>
  <c r="L352"/>
  <c r="J351"/>
  <c r="K351"/>
  <c r="L351"/>
  <c r="J350"/>
  <c r="K350"/>
  <c r="L350"/>
  <c r="J349"/>
  <c r="K349"/>
  <c r="L349"/>
  <c r="J348"/>
  <c r="K348"/>
  <c r="L348"/>
  <c r="J347"/>
  <c r="K347"/>
  <c r="L347"/>
  <c r="J346"/>
  <c r="K346"/>
  <c r="L346"/>
  <c r="J345"/>
  <c r="K345"/>
  <c r="L345"/>
  <c r="J344"/>
  <c r="K344"/>
  <c r="L344"/>
  <c r="J343"/>
  <c r="K343"/>
  <c r="L343"/>
  <c r="J342"/>
  <c r="K342"/>
  <c r="L342"/>
  <c r="J341"/>
  <c r="K341"/>
  <c r="L341"/>
  <c r="J340"/>
  <c r="K340"/>
  <c r="L340"/>
  <c r="J339"/>
  <c r="K339"/>
  <c r="L339"/>
  <c r="J338"/>
  <c r="K338"/>
  <c r="L338"/>
  <c r="J337"/>
  <c r="K337"/>
  <c r="L337"/>
  <c r="J336"/>
  <c r="K336"/>
  <c r="L336"/>
  <c r="J335"/>
  <c r="K335"/>
  <c r="L335"/>
  <c r="J334"/>
  <c r="K334"/>
  <c r="L334"/>
  <c r="J333"/>
  <c r="K333"/>
  <c r="L333"/>
  <c r="J332"/>
  <c r="K332"/>
  <c r="L332"/>
  <c r="J331"/>
  <c r="K331"/>
  <c r="L331"/>
  <c r="J330"/>
  <c r="K330"/>
  <c r="L330"/>
  <c r="J329"/>
  <c r="K329"/>
  <c r="L329"/>
  <c r="J328"/>
  <c r="K328"/>
  <c r="L328"/>
  <c r="J327"/>
  <c r="K327"/>
  <c r="L327"/>
  <c r="J326"/>
  <c r="K326"/>
  <c r="L326"/>
  <c r="J325"/>
  <c r="K325"/>
  <c r="L325"/>
  <c r="J324"/>
  <c r="K324"/>
  <c r="L324"/>
  <c r="J323"/>
  <c r="K323"/>
  <c r="L323"/>
  <c r="J322"/>
  <c r="K322"/>
  <c r="L322"/>
  <c r="J321"/>
  <c r="K321"/>
  <c r="L321"/>
  <c r="J320"/>
  <c r="K320"/>
  <c r="L320"/>
  <c r="J319"/>
  <c r="K319"/>
  <c r="L319"/>
  <c r="J318"/>
  <c r="K318"/>
  <c r="L318"/>
  <c r="J317"/>
  <c r="K317"/>
  <c r="L317"/>
  <c r="J316"/>
  <c r="K316"/>
  <c r="L316"/>
  <c r="J315"/>
  <c r="K315"/>
  <c r="L315"/>
  <c r="J314"/>
  <c r="K314"/>
  <c r="L314"/>
  <c r="J313"/>
  <c r="K313"/>
  <c r="L313"/>
  <c r="J312"/>
  <c r="K312"/>
  <c r="L312"/>
  <c r="J311"/>
  <c r="K311"/>
  <c r="L311"/>
  <c r="J310"/>
  <c r="K310"/>
  <c r="L310"/>
  <c r="J309"/>
  <c r="K309"/>
  <c r="L309"/>
  <c r="J308"/>
  <c r="K308"/>
  <c r="L308"/>
  <c r="J307"/>
  <c r="K307"/>
  <c r="L307"/>
  <c r="J306"/>
  <c r="K306"/>
  <c r="L306"/>
  <c r="J305"/>
  <c r="K305"/>
  <c r="L305"/>
  <c r="J304"/>
  <c r="K304"/>
  <c r="L304"/>
  <c r="J303"/>
  <c r="K303"/>
  <c r="L303"/>
  <c r="J302"/>
  <c r="K302"/>
  <c r="L302"/>
  <c r="J301"/>
  <c r="K301"/>
  <c r="L301"/>
  <c r="J300"/>
  <c r="K300"/>
  <c r="L300"/>
  <c r="J299"/>
  <c r="K299"/>
  <c r="L299"/>
  <c r="J298"/>
  <c r="K298"/>
  <c r="L298"/>
  <c r="J297"/>
  <c r="K297"/>
  <c r="L297"/>
  <c r="J296"/>
  <c r="K296"/>
  <c r="L296"/>
  <c r="J295"/>
  <c r="K295"/>
  <c r="L295"/>
  <c r="J294"/>
  <c r="K294"/>
  <c r="L294"/>
  <c r="J293"/>
  <c r="K293"/>
  <c r="L293"/>
  <c r="J292"/>
  <c r="K292"/>
  <c r="L292"/>
  <c r="J291"/>
  <c r="K291"/>
  <c r="L291"/>
  <c r="J290"/>
  <c r="K290"/>
  <c r="L290"/>
  <c r="J289"/>
  <c r="K289"/>
  <c r="L289"/>
  <c r="J288"/>
  <c r="K288"/>
  <c r="L288"/>
  <c r="J287"/>
  <c r="K287"/>
  <c r="L287"/>
  <c r="J286"/>
  <c r="K286"/>
  <c r="L286"/>
  <c r="J285"/>
  <c r="K285"/>
  <c r="L285"/>
  <c r="J284"/>
  <c r="K284"/>
  <c r="L284"/>
  <c r="J283"/>
  <c r="K283"/>
  <c r="L283"/>
  <c r="J282"/>
  <c r="K282"/>
  <c r="L282"/>
  <c r="J281"/>
  <c r="K281"/>
  <c r="L281"/>
  <c r="J280"/>
  <c r="K280"/>
  <c r="L280"/>
  <c r="J279"/>
  <c r="K279"/>
  <c r="L279"/>
  <c r="J278"/>
  <c r="K278"/>
  <c r="L278"/>
  <c r="J277"/>
  <c r="K277"/>
  <c r="L277"/>
  <c r="J276"/>
  <c r="K276"/>
  <c r="L276"/>
  <c r="J275"/>
  <c r="K275"/>
  <c r="L275"/>
  <c r="J274"/>
  <c r="K274"/>
  <c r="L274"/>
  <c r="J273"/>
  <c r="K273"/>
  <c r="L273"/>
  <c r="J272"/>
  <c r="K272"/>
  <c r="L272"/>
  <c r="J271"/>
  <c r="K271"/>
  <c r="L271"/>
  <c r="J270"/>
  <c r="K270"/>
  <c r="L270"/>
  <c r="J269"/>
  <c r="K269"/>
  <c r="L269"/>
  <c r="J268"/>
  <c r="K268"/>
  <c r="L268"/>
  <c r="J267"/>
  <c r="K267"/>
  <c r="L267"/>
  <c r="J266"/>
  <c r="K266"/>
  <c r="L266"/>
  <c r="J265"/>
  <c r="K265"/>
  <c r="L265"/>
  <c r="J264"/>
  <c r="K264"/>
  <c r="L264"/>
  <c r="J263"/>
  <c r="K263"/>
  <c r="L263"/>
  <c r="J262"/>
  <c r="K262"/>
  <c r="L262"/>
  <c r="J261"/>
  <c r="K261"/>
  <c r="L261"/>
  <c r="J260"/>
  <c r="K260"/>
  <c r="L260"/>
  <c r="J259"/>
  <c r="K259"/>
  <c r="L259"/>
  <c r="J258"/>
  <c r="K258"/>
  <c r="L258"/>
  <c r="J257"/>
  <c r="K257"/>
  <c r="L257"/>
  <c r="J256"/>
  <c r="K256"/>
  <c r="L256"/>
  <c r="J255"/>
  <c r="K255"/>
  <c r="L255"/>
  <c r="J254"/>
  <c r="K254"/>
  <c r="L254"/>
  <c r="J253"/>
  <c r="K253"/>
  <c r="L253"/>
  <c r="J252"/>
  <c r="K252"/>
  <c r="L252"/>
  <c r="J251"/>
  <c r="K251"/>
  <c r="L251"/>
  <c r="J250"/>
  <c r="K250"/>
  <c r="L250"/>
  <c r="J249"/>
  <c r="K249"/>
  <c r="L249"/>
  <c r="J248"/>
  <c r="K248"/>
  <c r="L248"/>
  <c r="J247"/>
  <c r="K247"/>
  <c r="L247"/>
  <c r="J246"/>
  <c r="K246"/>
  <c r="L246"/>
  <c r="J245"/>
  <c r="K245"/>
  <c r="L245"/>
  <c r="J244"/>
  <c r="K244"/>
  <c r="L244"/>
  <c r="J243"/>
  <c r="K243"/>
  <c r="L243"/>
  <c r="J242"/>
  <c r="K242"/>
  <c r="L242"/>
  <c r="J241"/>
  <c r="K241"/>
  <c r="L241"/>
  <c r="J240"/>
  <c r="K240"/>
  <c r="L240"/>
  <c r="J239"/>
  <c r="K239"/>
  <c r="L239"/>
  <c r="J238"/>
  <c r="K238"/>
  <c r="L238"/>
  <c r="J237"/>
  <c r="K237"/>
  <c r="L237"/>
  <c r="J236"/>
  <c r="K236"/>
  <c r="L236"/>
  <c r="J235"/>
  <c r="K235"/>
  <c r="L235"/>
  <c r="J234"/>
  <c r="K234"/>
  <c r="L234"/>
  <c r="J233"/>
  <c r="K233"/>
  <c r="L233"/>
  <c r="J232"/>
  <c r="K232"/>
  <c r="L232"/>
  <c r="J231"/>
  <c r="K231"/>
  <c r="L231"/>
  <c r="J230"/>
  <c r="K230"/>
  <c r="L230"/>
  <c r="J229"/>
  <c r="K229"/>
  <c r="L229"/>
  <c r="J228"/>
  <c r="K228"/>
  <c r="L228"/>
  <c r="J227"/>
  <c r="K227"/>
  <c r="L227"/>
  <c r="J226"/>
  <c r="K226"/>
  <c r="L226"/>
  <c r="J225"/>
  <c r="K225"/>
  <c r="L225"/>
  <c r="J224"/>
  <c r="K224"/>
  <c r="L224"/>
  <c r="J223"/>
  <c r="K223"/>
  <c r="L223"/>
  <c r="J222"/>
  <c r="K222"/>
  <c r="L222"/>
  <c r="J221"/>
  <c r="K221"/>
  <c r="L221"/>
  <c r="J220"/>
  <c r="K220"/>
  <c r="L220"/>
  <c r="J219"/>
  <c r="K219"/>
  <c r="L219"/>
  <c r="J218"/>
  <c r="K218"/>
  <c r="L218"/>
  <c r="J217"/>
  <c r="K217"/>
  <c r="L217"/>
  <c r="J216"/>
  <c r="K216"/>
  <c r="L216"/>
  <c r="J215"/>
  <c r="K215"/>
  <c r="L215"/>
  <c r="J214"/>
  <c r="K214"/>
  <c r="L214"/>
  <c r="J213"/>
  <c r="K213"/>
  <c r="L213"/>
  <c r="J212"/>
  <c r="K212"/>
  <c r="L212"/>
  <c r="J211"/>
  <c r="K211"/>
  <c r="L211"/>
  <c r="J210"/>
  <c r="K210"/>
  <c r="L210"/>
  <c r="J209"/>
  <c r="K209"/>
  <c r="L209"/>
  <c r="J208"/>
  <c r="K208"/>
  <c r="L208"/>
  <c r="J207"/>
  <c r="K207"/>
  <c r="L207"/>
  <c r="J206"/>
  <c r="K206"/>
  <c r="L206"/>
  <c r="J205"/>
  <c r="K205"/>
  <c r="L205"/>
  <c r="J204"/>
  <c r="K204"/>
  <c r="L204"/>
  <c r="J203"/>
  <c r="K203"/>
  <c r="L203"/>
  <c r="J202"/>
  <c r="K202"/>
  <c r="L202"/>
  <c r="J201"/>
  <c r="K201"/>
  <c r="L201"/>
  <c r="J200"/>
  <c r="K200"/>
  <c r="L200"/>
  <c r="J199"/>
  <c r="K199"/>
  <c r="L199"/>
  <c r="J198"/>
  <c r="K198"/>
  <c r="L198"/>
  <c r="J197"/>
  <c r="K197"/>
  <c r="L197"/>
  <c r="J196"/>
  <c r="K196"/>
  <c r="L196"/>
  <c r="J195"/>
  <c r="K195"/>
  <c r="L195"/>
  <c r="J194"/>
  <c r="K194"/>
  <c r="L194"/>
  <c r="J193"/>
  <c r="K193"/>
  <c r="L193"/>
  <c r="J192"/>
  <c r="K192"/>
  <c r="L192"/>
  <c r="J191"/>
  <c r="K191"/>
  <c r="L191"/>
  <c r="J190"/>
  <c r="K190"/>
  <c r="L190"/>
  <c r="J189"/>
  <c r="K189"/>
  <c r="L189"/>
  <c r="J188"/>
  <c r="K188"/>
  <c r="L188"/>
  <c r="J187"/>
  <c r="K187"/>
  <c r="L187"/>
  <c r="J186"/>
  <c r="K186"/>
  <c r="L186"/>
  <c r="J185"/>
  <c r="K185"/>
  <c r="L185"/>
  <c r="J184"/>
  <c r="K184"/>
  <c r="L184"/>
  <c r="J183"/>
  <c r="K183"/>
  <c r="L183"/>
  <c r="J182"/>
  <c r="K182"/>
  <c r="L182"/>
  <c r="J181"/>
  <c r="K181"/>
  <c r="L181"/>
  <c r="J180"/>
  <c r="K180"/>
  <c r="L180"/>
  <c r="J179"/>
  <c r="K179"/>
  <c r="L179"/>
  <c r="J178"/>
  <c r="K178"/>
  <c r="L178"/>
  <c r="J177"/>
  <c r="K177"/>
  <c r="L177"/>
  <c r="J176"/>
  <c r="K176"/>
  <c r="L176"/>
  <c r="J175"/>
  <c r="K175"/>
  <c r="L175"/>
  <c r="J174"/>
  <c r="K174"/>
  <c r="L174"/>
  <c r="J173"/>
  <c r="K173"/>
  <c r="L173"/>
  <c r="J172"/>
  <c r="K172"/>
  <c r="L172"/>
  <c r="J171"/>
  <c r="K171"/>
  <c r="L171"/>
  <c r="J170"/>
  <c r="K170"/>
  <c r="L170"/>
  <c r="J169"/>
  <c r="K169"/>
  <c r="L169"/>
  <c r="J168"/>
  <c r="K168"/>
  <c r="L168"/>
  <c r="J167"/>
  <c r="K167"/>
  <c r="L167"/>
  <c r="J166"/>
  <c r="K166"/>
  <c r="L166"/>
  <c r="J165"/>
  <c r="K165"/>
  <c r="L165"/>
  <c r="J164"/>
  <c r="K164"/>
  <c r="L164"/>
  <c r="J163"/>
  <c r="K163"/>
  <c r="L163"/>
  <c r="J162"/>
  <c r="K162"/>
  <c r="L162"/>
  <c r="J161"/>
  <c r="K161"/>
  <c r="L161"/>
  <c r="J160"/>
  <c r="K160"/>
  <c r="L160"/>
  <c r="J159"/>
  <c r="K159"/>
  <c r="L159"/>
  <c r="J158"/>
  <c r="K158"/>
  <c r="L158"/>
  <c r="J157"/>
  <c r="K157"/>
  <c r="L157"/>
  <c r="J156"/>
  <c r="K156"/>
  <c r="L156"/>
  <c r="J155"/>
  <c r="K155"/>
  <c r="L155"/>
  <c r="J154"/>
  <c r="K154"/>
  <c r="L154"/>
  <c r="J153"/>
  <c r="K153"/>
  <c r="L153"/>
  <c r="J152"/>
  <c r="K152"/>
  <c r="L152"/>
  <c r="J151"/>
  <c r="K151"/>
  <c r="L151"/>
  <c r="J150"/>
  <c r="K150"/>
  <c r="L150"/>
  <c r="J149"/>
  <c r="K149"/>
  <c r="L149"/>
  <c r="J148"/>
  <c r="K148"/>
  <c r="L148"/>
  <c r="J147"/>
  <c r="K147"/>
  <c r="L147"/>
  <c r="J146"/>
  <c r="K146"/>
  <c r="L146"/>
  <c r="J145"/>
  <c r="K145"/>
  <c r="L145"/>
  <c r="J144"/>
  <c r="K144"/>
  <c r="L144"/>
  <c r="J143"/>
  <c r="K143"/>
  <c r="L143"/>
  <c r="J142"/>
  <c r="K142"/>
  <c r="L142"/>
  <c r="J141"/>
  <c r="K141"/>
  <c r="L141"/>
  <c r="J140"/>
  <c r="K140"/>
  <c r="L140"/>
  <c r="J139"/>
  <c r="K139"/>
  <c r="L139"/>
  <c r="J138"/>
  <c r="K138"/>
  <c r="L138"/>
  <c r="J137"/>
  <c r="K137"/>
  <c r="L137"/>
  <c r="J136"/>
  <c r="K136"/>
  <c r="L136"/>
  <c r="J135"/>
  <c r="K135"/>
  <c r="L135"/>
  <c r="J134"/>
  <c r="K134"/>
  <c r="L134"/>
  <c r="J133"/>
  <c r="K133"/>
  <c r="L133"/>
  <c r="J132"/>
  <c r="K132"/>
  <c r="L132"/>
  <c r="J131"/>
  <c r="K131"/>
  <c r="L131"/>
  <c r="J130"/>
  <c r="K130"/>
  <c r="L130"/>
  <c r="J129"/>
  <c r="K129"/>
  <c r="L129"/>
  <c r="J128"/>
  <c r="K128"/>
  <c r="L128"/>
  <c r="J127"/>
  <c r="K127"/>
  <c r="L127"/>
  <c r="J126"/>
  <c r="K126"/>
  <c r="L126"/>
  <c r="J125"/>
  <c r="K125"/>
  <c r="L125"/>
  <c r="J124"/>
  <c r="K124"/>
  <c r="L124"/>
  <c r="J123"/>
  <c r="K123"/>
  <c r="L123"/>
  <c r="J122"/>
  <c r="K122"/>
  <c r="L122"/>
  <c r="J121"/>
  <c r="K121"/>
  <c r="L121"/>
  <c r="J120"/>
  <c r="K120"/>
  <c r="L120"/>
  <c r="J119"/>
  <c r="K119"/>
  <c r="L119"/>
  <c r="J118"/>
  <c r="K118"/>
  <c r="L118"/>
  <c r="J117"/>
  <c r="K117"/>
  <c r="L117"/>
  <c r="J116"/>
  <c r="K116"/>
  <c r="L116"/>
  <c r="J115"/>
  <c r="K115"/>
  <c r="L115"/>
  <c r="J114"/>
  <c r="K114"/>
  <c r="L114"/>
  <c r="J113"/>
  <c r="K113"/>
  <c r="L113"/>
  <c r="J112"/>
  <c r="K112"/>
  <c r="L112"/>
  <c r="J111"/>
  <c r="K111"/>
  <c r="L111"/>
  <c r="J110"/>
  <c r="K110"/>
  <c r="L110"/>
  <c r="J109"/>
  <c r="K109"/>
  <c r="L109"/>
  <c r="J108"/>
  <c r="K108"/>
  <c r="L108"/>
  <c r="J107"/>
  <c r="K107"/>
  <c r="L107"/>
  <c r="J106"/>
  <c r="K106"/>
  <c r="L106"/>
  <c r="J105"/>
  <c r="K105"/>
  <c r="L105"/>
  <c r="J104"/>
  <c r="K104"/>
  <c r="L104"/>
  <c r="J103"/>
  <c r="K103"/>
  <c r="L103"/>
  <c r="J102"/>
  <c r="K102"/>
  <c r="L102"/>
  <c r="J101"/>
  <c r="K101"/>
  <c r="L101"/>
  <c r="J100"/>
  <c r="K100"/>
  <c r="L100"/>
  <c r="J99"/>
  <c r="K99"/>
  <c r="L99"/>
  <c r="J98"/>
  <c r="K98"/>
  <c r="L98"/>
  <c r="J97"/>
  <c r="K97"/>
  <c r="L97"/>
  <c r="J96"/>
  <c r="K96"/>
  <c r="L96"/>
  <c r="J95"/>
  <c r="K95"/>
  <c r="L95"/>
  <c r="J94"/>
  <c r="K94"/>
  <c r="L94"/>
  <c r="J93"/>
  <c r="K93"/>
  <c r="L93"/>
  <c r="J92"/>
  <c r="K92"/>
  <c r="L92"/>
  <c r="J91"/>
  <c r="K91"/>
  <c r="L91"/>
  <c r="J90"/>
  <c r="K90"/>
  <c r="L90"/>
  <c r="J89"/>
  <c r="K89"/>
  <c r="L89"/>
  <c r="J88"/>
  <c r="K88"/>
  <c r="L88"/>
  <c r="J87"/>
  <c r="K87"/>
  <c r="L87"/>
  <c r="J86"/>
  <c r="K86"/>
  <c r="L86"/>
  <c r="J85"/>
  <c r="K85"/>
  <c r="L85"/>
  <c r="J84"/>
  <c r="K84"/>
  <c r="L84"/>
  <c r="J83"/>
  <c r="K83"/>
  <c r="L83"/>
  <c r="J82"/>
  <c r="K82"/>
  <c r="L82"/>
  <c r="J81"/>
  <c r="K81"/>
  <c r="L81"/>
  <c r="J80"/>
  <c r="K80"/>
  <c r="L80"/>
  <c r="J79"/>
  <c r="K79"/>
  <c r="L79"/>
  <c r="J78"/>
  <c r="K78"/>
  <c r="L78"/>
  <c r="J77"/>
  <c r="K77"/>
  <c r="L77"/>
  <c r="J76"/>
  <c r="K76"/>
  <c r="L76"/>
  <c r="J75"/>
  <c r="K75"/>
  <c r="L75"/>
  <c r="J74"/>
  <c r="K74"/>
  <c r="L74"/>
  <c r="J73"/>
  <c r="K73"/>
  <c r="L73"/>
  <c r="J72"/>
  <c r="K72"/>
  <c r="L72"/>
  <c r="J71"/>
  <c r="K71"/>
  <c r="L71"/>
  <c r="J70"/>
  <c r="K70"/>
  <c r="L70"/>
  <c r="J69"/>
  <c r="K69"/>
  <c r="L69"/>
  <c r="J68"/>
  <c r="K68"/>
  <c r="L68"/>
  <c r="J67"/>
  <c r="K67"/>
  <c r="L67"/>
  <c r="J66"/>
  <c r="K66"/>
  <c r="L66"/>
  <c r="J65"/>
  <c r="K65"/>
  <c r="L65"/>
  <c r="J64"/>
  <c r="K64"/>
  <c r="L64"/>
  <c r="J63"/>
  <c r="K63"/>
  <c r="L63"/>
  <c r="J62"/>
  <c r="K62"/>
  <c r="L62"/>
  <c r="J61"/>
  <c r="K61"/>
  <c r="L61"/>
  <c r="J60"/>
  <c r="K60"/>
  <c r="L60"/>
  <c r="J59"/>
  <c r="K59"/>
  <c r="L59"/>
  <c r="J58"/>
  <c r="K58"/>
  <c r="L58"/>
  <c r="J57"/>
  <c r="K57"/>
  <c r="L57"/>
  <c r="J56"/>
  <c r="K56"/>
  <c r="L56"/>
  <c r="J55"/>
  <c r="K55"/>
  <c r="L55"/>
  <c r="J54"/>
  <c r="K54"/>
  <c r="L54"/>
  <c r="J53"/>
  <c r="K53"/>
  <c r="L53"/>
  <c r="J52"/>
  <c r="K52"/>
  <c r="L52"/>
  <c r="J51"/>
  <c r="K51"/>
  <c r="L51"/>
  <c r="J50"/>
  <c r="K50"/>
  <c r="L50"/>
  <c r="J49"/>
  <c r="K49"/>
  <c r="L49"/>
  <c r="J48"/>
  <c r="K48"/>
  <c r="L48"/>
  <c r="J47"/>
  <c r="K47"/>
  <c r="L47"/>
  <c r="J46"/>
  <c r="K46"/>
  <c r="L46"/>
  <c r="J45"/>
  <c r="K45"/>
  <c r="L45"/>
  <c r="J44"/>
  <c r="K44"/>
  <c r="L44"/>
  <c r="J43"/>
  <c r="K43"/>
  <c r="L43"/>
  <c r="J42"/>
  <c r="K42"/>
  <c r="L42"/>
  <c r="J41"/>
  <c r="K41"/>
  <c r="L41"/>
  <c r="J40"/>
  <c r="K40"/>
  <c r="L40"/>
  <c r="J39"/>
  <c r="K39"/>
  <c r="L39"/>
  <c r="J38"/>
  <c r="K38"/>
  <c r="L38"/>
  <c r="J37"/>
  <c r="K37"/>
  <c r="L37"/>
  <c r="J36"/>
  <c r="K36"/>
  <c r="L36"/>
  <c r="J35"/>
  <c r="K35"/>
  <c r="L35"/>
  <c r="J34"/>
  <c r="K34"/>
  <c r="L34"/>
  <c r="J33"/>
  <c r="K33"/>
  <c r="L33"/>
  <c r="J32"/>
  <c r="K32"/>
  <c r="L32"/>
  <c r="J31"/>
  <c r="K31"/>
  <c r="L31"/>
  <c r="J30"/>
  <c r="K30"/>
  <c r="L30"/>
  <c r="J29"/>
  <c r="K29"/>
  <c r="L29"/>
  <c r="J28"/>
  <c r="K28"/>
  <c r="L28"/>
  <c r="J27"/>
  <c r="K27"/>
  <c r="L27"/>
  <c r="J26"/>
  <c r="K26"/>
  <c r="L26"/>
  <c r="J25"/>
  <c r="K25"/>
  <c r="L25"/>
  <c r="J24"/>
  <c r="K24"/>
  <c r="L24"/>
  <c r="J23"/>
  <c r="K23"/>
  <c r="L23"/>
  <c r="J22"/>
  <c r="K22"/>
  <c r="L22"/>
  <c r="J21"/>
  <c r="K21"/>
  <c r="L21"/>
  <c r="J20"/>
  <c r="K20"/>
  <c r="L20"/>
  <c r="J19"/>
  <c r="K19"/>
  <c r="L19"/>
  <c r="J18"/>
  <c r="K18"/>
  <c r="L18"/>
  <c r="J17"/>
  <c r="K17"/>
  <c r="L17"/>
  <c r="J16"/>
  <c r="K16"/>
  <c r="L16"/>
  <c r="J15"/>
  <c r="K15"/>
  <c r="L15"/>
  <c r="J14"/>
  <c r="K14"/>
  <c r="L14"/>
  <c r="J13"/>
  <c r="K13"/>
  <c r="L13"/>
  <c r="J12"/>
  <c r="K12"/>
  <c r="L12"/>
  <c r="J11"/>
  <c r="K11"/>
  <c r="L11"/>
  <c r="J10"/>
  <c r="K10"/>
  <c r="L10"/>
  <c r="J9"/>
  <c r="K9"/>
  <c r="L9"/>
  <c r="J8"/>
  <c r="K8"/>
  <c r="L8"/>
  <c r="J7"/>
  <c r="K7"/>
  <c r="L7"/>
  <c r="J6"/>
  <c r="K6"/>
  <c r="L6"/>
  <c r="J5"/>
  <c r="K5"/>
  <c r="L5"/>
  <c r="J4"/>
  <c r="K4"/>
  <c r="L4"/>
  <c r="F364"/>
  <c r="G364"/>
  <c r="H364"/>
  <c r="F363"/>
  <c r="G363"/>
  <c r="H363"/>
  <c r="F362"/>
  <c r="G362"/>
  <c r="H362"/>
  <c r="F361"/>
  <c r="G361"/>
  <c r="H361"/>
  <c r="F360"/>
  <c r="G360"/>
  <c r="H360"/>
  <c r="F359"/>
  <c r="G359"/>
  <c r="H359"/>
  <c r="F358"/>
  <c r="G358"/>
  <c r="H358"/>
  <c r="F357"/>
  <c r="G357"/>
  <c r="H357"/>
  <c r="F356"/>
  <c r="G356"/>
  <c r="H356"/>
  <c r="F355"/>
  <c r="G355"/>
  <c r="H355"/>
  <c r="F354"/>
  <c r="G354"/>
  <c r="H354"/>
  <c r="F353"/>
  <c r="G353"/>
  <c r="H353"/>
  <c r="F352"/>
  <c r="G352"/>
  <c r="H352"/>
  <c r="F351"/>
  <c r="G351"/>
  <c r="H351"/>
  <c r="F350"/>
  <c r="G350"/>
  <c r="H350"/>
  <c r="F349"/>
  <c r="G349"/>
  <c r="H349"/>
  <c r="F348"/>
  <c r="G348"/>
  <c r="H348"/>
  <c r="F347"/>
  <c r="G347"/>
  <c r="H347"/>
  <c r="F346"/>
  <c r="G346"/>
  <c r="H346"/>
  <c r="F345"/>
  <c r="G345"/>
  <c r="H345"/>
  <c r="F344"/>
  <c r="G344"/>
  <c r="H344"/>
  <c r="F343"/>
  <c r="G343"/>
  <c r="H343"/>
  <c r="F342"/>
  <c r="G342"/>
  <c r="H342"/>
  <c r="F341"/>
  <c r="G341"/>
  <c r="H341"/>
  <c r="F340"/>
  <c r="G340"/>
  <c r="H340"/>
  <c r="F339"/>
  <c r="G339"/>
  <c r="H339"/>
  <c r="F338"/>
  <c r="G338"/>
  <c r="H338"/>
  <c r="F337"/>
  <c r="G337"/>
  <c r="H337"/>
  <c r="F336"/>
  <c r="G336"/>
  <c r="H336"/>
  <c r="F335"/>
  <c r="G335"/>
  <c r="H335"/>
  <c r="F334"/>
  <c r="G334"/>
  <c r="H334"/>
  <c r="F333"/>
  <c r="G333"/>
  <c r="H333"/>
  <c r="F332"/>
  <c r="G332"/>
  <c r="H332"/>
  <c r="F331"/>
  <c r="G331"/>
  <c r="H331"/>
  <c r="F330"/>
  <c r="G330"/>
  <c r="H330"/>
  <c r="F329"/>
  <c r="G329"/>
  <c r="H329"/>
  <c r="F328"/>
  <c r="G328"/>
  <c r="H328"/>
  <c r="F327"/>
  <c r="G327"/>
  <c r="H327"/>
  <c r="F326"/>
  <c r="G326"/>
  <c r="H326"/>
  <c r="F325"/>
  <c r="G325"/>
  <c r="H325"/>
  <c r="F324"/>
  <c r="G324"/>
  <c r="H324"/>
  <c r="F323"/>
  <c r="G323"/>
  <c r="H323"/>
  <c r="F322"/>
  <c r="G322"/>
  <c r="H322"/>
  <c r="F321"/>
  <c r="G321"/>
  <c r="H321"/>
  <c r="F320"/>
  <c r="G320"/>
  <c r="H320"/>
  <c r="F319"/>
  <c r="G319"/>
  <c r="H319"/>
  <c r="F318"/>
  <c r="G318"/>
  <c r="H318"/>
  <c r="F317"/>
  <c r="G317"/>
  <c r="H317"/>
  <c r="F316"/>
  <c r="G316"/>
  <c r="H316"/>
  <c r="F315"/>
  <c r="G315"/>
  <c r="H315"/>
  <c r="F314"/>
  <c r="G314"/>
  <c r="H314"/>
  <c r="F313"/>
  <c r="G313"/>
  <c r="H313"/>
  <c r="F312"/>
  <c r="G312"/>
  <c r="H312"/>
  <c r="F311"/>
  <c r="G311"/>
  <c r="H311"/>
  <c r="F310"/>
  <c r="G310"/>
  <c r="H310"/>
  <c r="F309"/>
  <c r="G309"/>
  <c r="H309"/>
  <c r="F308"/>
  <c r="G308"/>
  <c r="H308"/>
  <c r="F307"/>
  <c r="G307"/>
  <c r="H307"/>
  <c r="F306"/>
  <c r="G306"/>
  <c r="H306"/>
  <c r="F305"/>
  <c r="G305"/>
  <c r="H305"/>
  <c r="F304"/>
  <c r="G304"/>
  <c r="H304"/>
  <c r="F303"/>
  <c r="G303"/>
  <c r="H303"/>
  <c r="F302"/>
  <c r="G302"/>
  <c r="H302"/>
  <c r="F301"/>
  <c r="G301"/>
  <c r="H301"/>
  <c r="F300"/>
  <c r="G300"/>
  <c r="H300"/>
  <c r="F299"/>
  <c r="G299"/>
  <c r="H299"/>
  <c r="F298"/>
  <c r="G298"/>
  <c r="H298"/>
  <c r="F297"/>
  <c r="G297"/>
  <c r="H297"/>
  <c r="F296"/>
  <c r="G296"/>
  <c r="H296"/>
  <c r="F295"/>
  <c r="G295"/>
  <c r="H295"/>
  <c r="F294"/>
  <c r="G294"/>
  <c r="H294"/>
  <c r="F293"/>
  <c r="G293"/>
  <c r="H293"/>
  <c r="F292"/>
  <c r="G292"/>
  <c r="H292"/>
  <c r="F291"/>
  <c r="G291"/>
  <c r="H291"/>
  <c r="F290"/>
  <c r="G290"/>
  <c r="H290"/>
  <c r="F289"/>
  <c r="G289"/>
  <c r="H289"/>
  <c r="F288"/>
  <c r="G288"/>
  <c r="H288"/>
  <c r="F287"/>
  <c r="G287"/>
  <c r="H287"/>
  <c r="F286"/>
  <c r="G286"/>
  <c r="H286"/>
  <c r="F285"/>
  <c r="G285"/>
  <c r="H285"/>
  <c r="F284"/>
  <c r="G284"/>
  <c r="H284"/>
  <c r="F283"/>
  <c r="G283"/>
  <c r="H283"/>
  <c r="F282"/>
  <c r="G282"/>
  <c r="H282"/>
  <c r="F281"/>
  <c r="G281"/>
  <c r="H281"/>
  <c r="F280"/>
  <c r="G280"/>
  <c r="H280"/>
  <c r="F279"/>
  <c r="G279"/>
  <c r="H279"/>
  <c r="F278"/>
  <c r="G278"/>
  <c r="H278"/>
  <c r="F277"/>
  <c r="G277"/>
  <c r="H277"/>
  <c r="F276"/>
  <c r="G276"/>
  <c r="H276"/>
  <c r="F275"/>
  <c r="G275"/>
  <c r="H275"/>
  <c r="F274"/>
  <c r="G274"/>
  <c r="H274"/>
  <c r="F273"/>
  <c r="G273"/>
  <c r="H273"/>
  <c r="F272"/>
  <c r="G272"/>
  <c r="H272"/>
  <c r="F271"/>
  <c r="G271"/>
  <c r="H271"/>
  <c r="F270"/>
  <c r="G270"/>
  <c r="H270"/>
  <c r="F269"/>
  <c r="G269"/>
  <c r="H269"/>
  <c r="F268"/>
  <c r="G268"/>
  <c r="H268"/>
  <c r="F267"/>
  <c r="G267"/>
  <c r="H267"/>
  <c r="F266"/>
  <c r="G266"/>
  <c r="H266"/>
  <c r="F265"/>
  <c r="G265"/>
  <c r="H265"/>
  <c r="F264"/>
  <c r="G264"/>
  <c r="H264"/>
  <c r="F263"/>
  <c r="G263"/>
  <c r="H263"/>
  <c r="F262"/>
  <c r="G262"/>
  <c r="H262"/>
  <c r="F261"/>
  <c r="G261"/>
  <c r="H261"/>
  <c r="F260"/>
  <c r="G260"/>
  <c r="H260"/>
  <c r="F259"/>
  <c r="G259"/>
  <c r="H259"/>
  <c r="F258"/>
  <c r="G258"/>
  <c r="H258"/>
  <c r="F257"/>
  <c r="G257"/>
  <c r="H257"/>
  <c r="F256"/>
  <c r="G256"/>
  <c r="H256"/>
  <c r="F255"/>
  <c r="G255"/>
  <c r="H255"/>
  <c r="F254"/>
  <c r="G254"/>
  <c r="H254"/>
  <c r="F253"/>
  <c r="G253"/>
  <c r="H253"/>
  <c r="F252"/>
  <c r="G252"/>
  <c r="H252"/>
  <c r="F251"/>
  <c r="G251"/>
  <c r="H251"/>
  <c r="F250"/>
  <c r="G250"/>
  <c r="H250"/>
  <c r="F249"/>
  <c r="G249"/>
  <c r="H249"/>
  <c r="F248"/>
  <c r="G248"/>
  <c r="H248"/>
  <c r="F247"/>
  <c r="G247"/>
  <c r="H247"/>
  <c r="F246"/>
  <c r="G246"/>
  <c r="H246"/>
  <c r="F245"/>
  <c r="G245"/>
  <c r="H245"/>
  <c r="F244"/>
  <c r="G244"/>
  <c r="H244"/>
  <c r="F243"/>
  <c r="G243"/>
  <c r="H243"/>
  <c r="F242"/>
  <c r="G242"/>
  <c r="H242"/>
  <c r="F241"/>
  <c r="G241"/>
  <c r="H241"/>
  <c r="F240"/>
  <c r="G240"/>
  <c r="H240"/>
  <c r="F239"/>
  <c r="G239"/>
  <c r="H239"/>
  <c r="F238"/>
  <c r="G238"/>
  <c r="H238"/>
  <c r="F237"/>
  <c r="G237"/>
  <c r="H237"/>
  <c r="F236"/>
  <c r="G236"/>
  <c r="H236"/>
  <c r="F235"/>
  <c r="G235"/>
  <c r="H235"/>
  <c r="F234"/>
  <c r="G234"/>
  <c r="H234"/>
  <c r="F233"/>
  <c r="G233"/>
  <c r="H233"/>
  <c r="F232"/>
  <c r="G232"/>
  <c r="H232"/>
  <c r="F231"/>
  <c r="G231"/>
  <c r="H231"/>
  <c r="F230"/>
  <c r="G230"/>
  <c r="H230"/>
  <c r="F229"/>
  <c r="G229"/>
  <c r="H229"/>
  <c r="F228"/>
  <c r="G228"/>
  <c r="H228"/>
  <c r="F227"/>
  <c r="G227"/>
  <c r="H227"/>
  <c r="F226"/>
  <c r="G226"/>
  <c r="H226"/>
  <c r="F225"/>
  <c r="G225"/>
  <c r="H225"/>
  <c r="F224"/>
  <c r="G224"/>
  <c r="H224"/>
  <c r="F223"/>
  <c r="G223"/>
  <c r="H223"/>
  <c r="F222"/>
  <c r="G222"/>
  <c r="H222"/>
  <c r="F221"/>
  <c r="G221"/>
  <c r="H221"/>
  <c r="F220"/>
  <c r="G220"/>
  <c r="H220"/>
  <c r="F219"/>
  <c r="G219"/>
  <c r="H219"/>
  <c r="F218"/>
  <c r="G218"/>
  <c r="H218"/>
  <c r="F217"/>
  <c r="G217"/>
  <c r="H217"/>
  <c r="F216"/>
  <c r="G216"/>
  <c r="H216"/>
  <c r="F215"/>
  <c r="G215"/>
  <c r="H215"/>
  <c r="F214"/>
  <c r="G214"/>
  <c r="H214"/>
  <c r="F213"/>
  <c r="G213"/>
  <c r="H213"/>
  <c r="F212"/>
  <c r="G212"/>
  <c r="H212"/>
  <c r="F211"/>
  <c r="G211"/>
  <c r="H211"/>
  <c r="F210"/>
  <c r="G210"/>
  <c r="H210"/>
  <c r="F209"/>
  <c r="G209"/>
  <c r="H209"/>
  <c r="F208"/>
  <c r="G208"/>
  <c r="H208"/>
  <c r="F207"/>
  <c r="G207"/>
  <c r="H207"/>
  <c r="F206"/>
  <c r="G206"/>
  <c r="H206"/>
  <c r="F205"/>
  <c r="G205"/>
  <c r="H205"/>
  <c r="F204"/>
  <c r="G204"/>
  <c r="H204"/>
  <c r="F203"/>
  <c r="G203"/>
  <c r="H203"/>
  <c r="F202"/>
  <c r="G202"/>
  <c r="H202"/>
  <c r="F201"/>
  <c r="G201"/>
  <c r="H201"/>
  <c r="F200"/>
  <c r="G200"/>
  <c r="H200"/>
  <c r="F199"/>
  <c r="G199"/>
  <c r="H199"/>
  <c r="F198"/>
  <c r="G198"/>
  <c r="H198"/>
  <c r="F197"/>
  <c r="G197"/>
  <c r="H197"/>
  <c r="F196"/>
  <c r="G196"/>
  <c r="H196"/>
  <c r="F195"/>
  <c r="G195"/>
  <c r="H195"/>
  <c r="F194"/>
  <c r="G194"/>
  <c r="H194"/>
  <c r="F193"/>
  <c r="G193"/>
  <c r="H193"/>
  <c r="F192"/>
  <c r="G192"/>
  <c r="H192"/>
  <c r="F191"/>
  <c r="G191"/>
  <c r="H191"/>
  <c r="F190"/>
  <c r="G190"/>
  <c r="H190"/>
  <c r="F189"/>
  <c r="G189"/>
  <c r="H189"/>
  <c r="F188"/>
  <c r="G188"/>
  <c r="H188"/>
  <c r="F187"/>
  <c r="G187"/>
  <c r="H187"/>
  <c r="F186"/>
  <c r="G186"/>
  <c r="H186"/>
  <c r="F185"/>
  <c r="G185"/>
  <c r="H185"/>
  <c r="F184"/>
  <c r="G184"/>
  <c r="H184"/>
  <c r="F183"/>
  <c r="G183"/>
  <c r="H183"/>
  <c r="F182"/>
  <c r="G182"/>
  <c r="H182"/>
  <c r="F181"/>
  <c r="G181"/>
  <c r="H181"/>
  <c r="F180"/>
  <c r="G180"/>
  <c r="H180"/>
  <c r="F179"/>
  <c r="G179"/>
  <c r="H179"/>
  <c r="F178"/>
  <c r="G178"/>
  <c r="H178"/>
  <c r="F177"/>
  <c r="G177"/>
  <c r="H177"/>
  <c r="F176"/>
  <c r="G176"/>
  <c r="H176"/>
  <c r="F175"/>
  <c r="G175"/>
  <c r="H175"/>
  <c r="F174"/>
  <c r="G174"/>
  <c r="H174"/>
  <c r="F173"/>
  <c r="G173"/>
  <c r="H173"/>
  <c r="F172"/>
  <c r="G172"/>
  <c r="H172"/>
  <c r="F171"/>
  <c r="G171"/>
  <c r="H171"/>
  <c r="F170"/>
  <c r="G170"/>
  <c r="H170"/>
  <c r="F169"/>
  <c r="G169"/>
  <c r="H169"/>
  <c r="F168"/>
  <c r="G168"/>
  <c r="H168"/>
  <c r="F167"/>
  <c r="G167"/>
  <c r="H167"/>
  <c r="F166"/>
  <c r="G166"/>
  <c r="H166"/>
  <c r="F165"/>
  <c r="G165"/>
  <c r="H165"/>
  <c r="F164"/>
  <c r="G164"/>
  <c r="H164"/>
  <c r="F163"/>
  <c r="G163"/>
  <c r="H163"/>
  <c r="F162"/>
  <c r="G162"/>
  <c r="H162"/>
  <c r="F161"/>
  <c r="G161"/>
  <c r="H161"/>
  <c r="F160"/>
  <c r="G160"/>
  <c r="H160"/>
  <c r="F159"/>
  <c r="G159"/>
  <c r="H159"/>
  <c r="F158"/>
  <c r="G158"/>
  <c r="H158"/>
  <c r="F157"/>
  <c r="G157"/>
  <c r="H157"/>
  <c r="F156"/>
  <c r="G156"/>
  <c r="H156"/>
  <c r="F155"/>
  <c r="G155"/>
  <c r="H155"/>
  <c r="F154"/>
  <c r="G154"/>
  <c r="H154"/>
  <c r="F153"/>
  <c r="G153"/>
  <c r="H153"/>
  <c r="F152"/>
  <c r="G152"/>
  <c r="H152"/>
  <c r="F151"/>
  <c r="G151"/>
  <c r="H151"/>
  <c r="F150"/>
  <c r="G150"/>
  <c r="H150"/>
  <c r="F149"/>
  <c r="G149"/>
  <c r="H149"/>
  <c r="F148"/>
  <c r="G148"/>
  <c r="H148"/>
  <c r="F147"/>
  <c r="G147"/>
  <c r="H147"/>
  <c r="F146"/>
  <c r="G146"/>
  <c r="H146"/>
  <c r="F145"/>
  <c r="G145"/>
  <c r="H145"/>
  <c r="F144"/>
  <c r="G144"/>
  <c r="H144"/>
  <c r="F143"/>
  <c r="G143"/>
  <c r="H143"/>
  <c r="F142"/>
  <c r="G142"/>
  <c r="H142"/>
  <c r="F141"/>
  <c r="G141"/>
  <c r="H141"/>
  <c r="F140"/>
  <c r="G140"/>
  <c r="H140"/>
  <c r="F139"/>
  <c r="G139"/>
  <c r="H139"/>
  <c r="F138"/>
  <c r="G138"/>
  <c r="H138"/>
  <c r="F137"/>
  <c r="G137"/>
  <c r="H137"/>
  <c r="F136"/>
  <c r="G136"/>
  <c r="H136"/>
  <c r="F135"/>
  <c r="G135"/>
  <c r="H135"/>
  <c r="F134"/>
  <c r="G134"/>
  <c r="H134"/>
  <c r="F133"/>
  <c r="G133"/>
  <c r="H133"/>
  <c r="F132"/>
  <c r="G132"/>
  <c r="H132"/>
  <c r="F131"/>
  <c r="G131"/>
  <c r="H131"/>
  <c r="F130"/>
  <c r="G130"/>
  <c r="H130"/>
  <c r="F129"/>
  <c r="G129"/>
  <c r="H129"/>
  <c r="F128"/>
  <c r="G128"/>
  <c r="H128"/>
  <c r="F127"/>
  <c r="G127"/>
  <c r="H127"/>
  <c r="F126"/>
  <c r="G126"/>
  <c r="H126"/>
  <c r="F125"/>
  <c r="G125"/>
  <c r="H125"/>
  <c r="F124"/>
  <c r="G124"/>
  <c r="H124"/>
  <c r="F123"/>
  <c r="G123"/>
  <c r="H123"/>
  <c r="F122"/>
  <c r="G122"/>
  <c r="H122"/>
  <c r="F121"/>
  <c r="G121"/>
  <c r="H121"/>
  <c r="F120"/>
  <c r="G120"/>
  <c r="H120"/>
  <c r="F119"/>
  <c r="G119"/>
  <c r="H119"/>
  <c r="F118"/>
  <c r="G118"/>
  <c r="H118"/>
  <c r="F117"/>
  <c r="G117"/>
  <c r="H117"/>
  <c r="F116"/>
  <c r="G116"/>
  <c r="H116"/>
  <c r="F115"/>
  <c r="G115"/>
  <c r="H115"/>
  <c r="F114"/>
  <c r="G114"/>
  <c r="H114"/>
  <c r="F113"/>
  <c r="G113"/>
  <c r="H113"/>
  <c r="F112"/>
  <c r="G112"/>
  <c r="H112"/>
  <c r="F111"/>
  <c r="G111"/>
  <c r="H111"/>
  <c r="F110"/>
  <c r="G110"/>
  <c r="H110"/>
  <c r="F109"/>
  <c r="G109"/>
  <c r="H109"/>
  <c r="F108"/>
  <c r="G108"/>
  <c r="H108"/>
  <c r="F107"/>
  <c r="G107"/>
  <c r="H107"/>
  <c r="F106"/>
  <c r="G106"/>
  <c r="H106"/>
  <c r="F105"/>
  <c r="G105"/>
  <c r="H105"/>
  <c r="F104"/>
  <c r="G104"/>
  <c r="H104"/>
  <c r="F103"/>
  <c r="G103"/>
  <c r="H103"/>
  <c r="F102"/>
  <c r="G102"/>
  <c r="H102"/>
  <c r="F101"/>
  <c r="G101"/>
  <c r="H101"/>
  <c r="F100"/>
  <c r="G100"/>
  <c r="H100"/>
  <c r="F99"/>
  <c r="G99"/>
  <c r="H99"/>
  <c r="F98"/>
  <c r="G98"/>
  <c r="H98"/>
  <c r="F97"/>
  <c r="G97"/>
  <c r="H97"/>
  <c r="F96"/>
  <c r="G96"/>
  <c r="H96"/>
  <c r="F95"/>
  <c r="G95"/>
  <c r="H95"/>
  <c r="F94"/>
  <c r="G94"/>
  <c r="H94"/>
  <c r="F93"/>
  <c r="G93"/>
  <c r="H93"/>
  <c r="F92"/>
  <c r="G92"/>
  <c r="H92"/>
  <c r="F91"/>
  <c r="G91"/>
  <c r="H91"/>
  <c r="F90"/>
  <c r="G90"/>
  <c r="H90"/>
  <c r="F89"/>
  <c r="G89"/>
  <c r="H89"/>
  <c r="F88"/>
  <c r="G88"/>
  <c r="H88"/>
  <c r="F87"/>
  <c r="G87"/>
  <c r="H87"/>
  <c r="F86"/>
  <c r="G86"/>
  <c r="H86"/>
  <c r="F85"/>
  <c r="G85"/>
  <c r="H85"/>
  <c r="F84"/>
  <c r="G84"/>
  <c r="H84"/>
  <c r="F83"/>
  <c r="G83"/>
  <c r="H83"/>
  <c r="F82"/>
  <c r="G82"/>
  <c r="H82"/>
  <c r="F81"/>
  <c r="G81"/>
  <c r="H81"/>
  <c r="F80"/>
  <c r="G80"/>
  <c r="H80"/>
  <c r="F79"/>
  <c r="G79"/>
  <c r="H79"/>
  <c r="F78"/>
  <c r="G78"/>
  <c r="H78"/>
  <c r="F77"/>
  <c r="G77"/>
  <c r="H77"/>
  <c r="F76"/>
  <c r="G76"/>
  <c r="H76"/>
  <c r="F75"/>
  <c r="G75"/>
  <c r="H75"/>
  <c r="F74"/>
  <c r="G74"/>
  <c r="H74"/>
  <c r="F73"/>
  <c r="G73"/>
  <c r="H73"/>
  <c r="F72"/>
  <c r="G72"/>
  <c r="H72"/>
  <c r="F71"/>
  <c r="G71"/>
  <c r="H71"/>
  <c r="F70"/>
  <c r="G70"/>
  <c r="H70"/>
  <c r="F69"/>
  <c r="G69"/>
  <c r="H69"/>
  <c r="F68"/>
  <c r="G68"/>
  <c r="H68"/>
  <c r="F67"/>
  <c r="G67"/>
  <c r="H67"/>
  <c r="F66"/>
  <c r="G66"/>
  <c r="H66"/>
  <c r="F65"/>
  <c r="G65"/>
  <c r="H65"/>
  <c r="F64"/>
  <c r="G64"/>
  <c r="H64"/>
  <c r="F63"/>
  <c r="G63"/>
  <c r="H63"/>
  <c r="F62"/>
  <c r="G62"/>
  <c r="H62"/>
  <c r="F61"/>
  <c r="G61"/>
  <c r="H61"/>
  <c r="F60"/>
  <c r="G60"/>
  <c r="H60"/>
  <c r="F59"/>
  <c r="G59"/>
  <c r="H59"/>
  <c r="F58"/>
  <c r="G58"/>
  <c r="H58"/>
  <c r="F57"/>
  <c r="G57"/>
  <c r="H57"/>
  <c r="F56"/>
  <c r="G56"/>
  <c r="H56"/>
  <c r="F55"/>
  <c r="G55"/>
  <c r="H55"/>
  <c r="F54"/>
  <c r="G54"/>
  <c r="H54"/>
  <c r="F53"/>
  <c r="G53"/>
  <c r="H53"/>
  <c r="F52"/>
  <c r="G52"/>
  <c r="H52"/>
  <c r="F51"/>
  <c r="G51"/>
  <c r="H51"/>
  <c r="F50"/>
  <c r="G50"/>
  <c r="H50"/>
  <c r="F49"/>
  <c r="G49"/>
  <c r="H49"/>
  <c r="F48"/>
  <c r="G48"/>
  <c r="H48"/>
  <c r="F47"/>
  <c r="G47"/>
  <c r="H47"/>
  <c r="F46"/>
  <c r="G46"/>
  <c r="H46"/>
  <c r="F45"/>
  <c r="G45"/>
  <c r="H45"/>
  <c r="F44"/>
  <c r="G44"/>
  <c r="H44"/>
  <c r="F43"/>
  <c r="G43"/>
  <c r="H43"/>
  <c r="F42"/>
  <c r="G42"/>
  <c r="H42"/>
  <c r="F41"/>
  <c r="G41"/>
  <c r="H41"/>
  <c r="F40"/>
  <c r="G40"/>
  <c r="H40"/>
  <c r="F39"/>
  <c r="G39"/>
  <c r="H39"/>
  <c r="F38"/>
  <c r="G38"/>
  <c r="H38"/>
  <c r="F37"/>
  <c r="G37"/>
  <c r="H37"/>
  <c r="F36"/>
  <c r="G36"/>
  <c r="H36"/>
  <c r="F35"/>
  <c r="G35"/>
  <c r="H35"/>
  <c r="F34"/>
  <c r="G34"/>
  <c r="H34"/>
  <c r="F33"/>
  <c r="G33"/>
  <c r="H33"/>
  <c r="F32"/>
  <c r="G32"/>
  <c r="H32"/>
  <c r="F31"/>
  <c r="G31"/>
  <c r="H31"/>
  <c r="F30"/>
  <c r="G30"/>
  <c r="H30"/>
  <c r="F29"/>
  <c r="G29"/>
  <c r="H29"/>
  <c r="F28"/>
  <c r="G28"/>
  <c r="H28"/>
  <c r="F27"/>
  <c r="G27"/>
  <c r="H27"/>
  <c r="F26"/>
  <c r="G26"/>
  <c r="H26"/>
  <c r="F25"/>
  <c r="G25"/>
  <c r="H25"/>
  <c r="F24"/>
  <c r="G24"/>
  <c r="H24"/>
  <c r="F23"/>
  <c r="G23"/>
  <c r="H23"/>
  <c r="F22"/>
  <c r="G22"/>
  <c r="H22"/>
  <c r="F21"/>
  <c r="G21"/>
  <c r="H21"/>
  <c r="F20"/>
  <c r="G20"/>
  <c r="H20"/>
  <c r="F19"/>
  <c r="G19"/>
  <c r="H19"/>
  <c r="F18"/>
  <c r="G18"/>
  <c r="H18"/>
  <c r="F17"/>
  <c r="G17"/>
  <c r="H17"/>
  <c r="F16"/>
  <c r="G16"/>
  <c r="H16"/>
  <c r="F15"/>
  <c r="G15"/>
  <c r="H15"/>
  <c r="F14"/>
  <c r="G14"/>
  <c r="H14"/>
  <c r="F13"/>
  <c r="G13"/>
  <c r="H13"/>
  <c r="F12"/>
  <c r="G12"/>
  <c r="H12"/>
  <c r="F11"/>
  <c r="G11"/>
  <c r="H11"/>
  <c r="F10"/>
  <c r="G10"/>
  <c r="H10"/>
  <c r="F9"/>
  <c r="G9"/>
  <c r="H9"/>
  <c r="F8"/>
  <c r="G8"/>
  <c r="H8"/>
  <c r="F7"/>
  <c r="G7"/>
  <c r="H7"/>
  <c r="F6"/>
  <c r="G6"/>
  <c r="H6"/>
  <c r="F5"/>
  <c r="G5"/>
  <c r="H5"/>
  <c r="F4"/>
  <c r="G4"/>
  <c r="H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B364"/>
  <c r="C364"/>
  <c r="D364"/>
  <c r="Z46" i="1" l="1"/>
  <c r="AA46"/>
  <c r="AE46" s="1"/>
  <c r="Z47"/>
  <c r="AA47"/>
  <c r="AE47" s="1"/>
  <c r="Z48"/>
  <c r="AA48"/>
  <c r="AE48" s="1"/>
  <c r="Z49"/>
  <c r="AA49"/>
  <c r="AE49" s="1"/>
  <c r="Z50"/>
  <c r="AA50"/>
  <c r="AE50" s="1"/>
  <c r="Z51"/>
  <c r="AA51"/>
  <c r="AE51" s="1"/>
  <c r="Z52"/>
  <c r="AA52"/>
  <c r="AE52" s="1"/>
  <c r="Z53"/>
  <c r="AA53"/>
  <c r="AE53" s="1"/>
  <c r="Z54"/>
  <c r="AA54"/>
  <c r="AE54" s="1"/>
  <c r="Z55"/>
  <c r="AA55"/>
  <c r="AE55" s="1"/>
  <c r="Z56"/>
  <c r="AA56"/>
  <c r="AE56" s="1"/>
  <c r="Z57"/>
  <c r="AA57"/>
  <c r="AE57" s="1"/>
  <c r="Z58"/>
  <c r="AA58"/>
  <c r="AE58" s="1"/>
  <c r="Z59"/>
  <c r="AA59"/>
  <c r="AE59" s="1"/>
  <c r="Z60"/>
  <c r="AA60"/>
  <c r="AE60" s="1"/>
  <c r="Z61"/>
  <c r="AA61"/>
  <c r="AE61" s="1"/>
  <c r="Z62"/>
  <c r="AA62"/>
  <c r="AE62" s="1"/>
  <c r="Z63"/>
  <c r="AA63"/>
  <c r="AE63" s="1"/>
  <c r="Z64"/>
  <c r="AA64"/>
  <c r="AE64" s="1"/>
  <c r="Z67"/>
  <c r="AA67"/>
  <c r="AE67" s="1"/>
  <c r="Z66"/>
  <c r="AA66"/>
  <c r="AE66" s="1"/>
  <c r="Z65"/>
  <c r="AA65"/>
  <c r="AE65" s="1"/>
  <c r="Z68"/>
  <c r="AA68"/>
  <c r="AE68" s="1"/>
  <c r="Z69"/>
  <c r="AA69"/>
  <c r="AE69" s="1"/>
  <c r="F5"/>
  <c r="G5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H5"/>
  <c r="I5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J5"/>
  <c r="K5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L5"/>
  <c r="M5" s="1"/>
  <c r="L45"/>
  <c r="M45" s="1"/>
  <c r="L44"/>
  <c r="M44" s="1"/>
  <c r="L43"/>
  <c r="M43" s="1"/>
  <c r="L42"/>
  <c r="M42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7"/>
  <c r="M7" s="1"/>
  <c r="L6"/>
  <c r="M6" s="1"/>
  <c r="N5"/>
  <c r="O5" s="1"/>
  <c r="N45"/>
  <c r="O45" s="1"/>
  <c r="N44"/>
  <c r="O44" s="1"/>
  <c r="N43"/>
  <c r="O43" s="1"/>
  <c r="N42"/>
  <c r="O42" s="1"/>
  <c r="N41"/>
  <c r="O41" s="1"/>
  <c r="N40"/>
  <c r="O40" s="1"/>
  <c r="N39"/>
  <c r="O39" s="1"/>
  <c r="N38"/>
  <c r="O38" s="1"/>
  <c r="N37"/>
  <c r="O37" s="1"/>
  <c r="N36"/>
  <c r="O36" s="1"/>
  <c r="N35"/>
  <c r="O35" s="1"/>
  <c r="N34"/>
  <c r="O34" s="1"/>
  <c r="N33"/>
  <c r="O33" s="1"/>
  <c r="N32"/>
  <c r="O32" s="1"/>
  <c r="N31"/>
  <c r="O31" s="1"/>
  <c r="N30"/>
  <c r="O30" s="1"/>
  <c r="N29"/>
  <c r="O29" s="1"/>
  <c r="N28"/>
  <c r="O28" s="1"/>
  <c r="N27"/>
  <c r="O27" s="1"/>
  <c r="N26"/>
  <c r="O26" s="1"/>
  <c r="N25"/>
  <c r="O25" s="1"/>
  <c r="N24"/>
  <c r="O24" s="1"/>
  <c r="N23"/>
  <c r="O23" s="1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N9"/>
  <c r="O9" s="1"/>
  <c r="N8"/>
  <c r="O8" s="1"/>
  <c r="N7"/>
  <c r="O7" s="1"/>
  <c r="N6"/>
  <c r="O6" s="1"/>
  <c r="P5"/>
  <c r="Q5" s="1"/>
  <c r="P45"/>
  <c r="Q45" s="1"/>
  <c r="P44"/>
  <c r="Q44" s="1"/>
  <c r="P43"/>
  <c r="Q43" s="1"/>
  <c r="P42"/>
  <c r="Q42" s="1"/>
  <c r="P41"/>
  <c r="Q41" s="1"/>
  <c r="P40"/>
  <c r="Q40" s="1"/>
  <c r="P39"/>
  <c r="Q39" s="1"/>
  <c r="P38"/>
  <c r="Q38" s="1"/>
  <c r="P37"/>
  <c r="Q37" s="1"/>
  <c r="P36"/>
  <c r="Q36" s="1"/>
  <c r="P35"/>
  <c r="Q35" s="1"/>
  <c r="P34"/>
  <c r="Q34" s="1"/>
  <c r="P33"/>
  <c r="Q33" s="1"/>
  <c r="P32"/>
  <c r="Q32" s="1"/>
  <c r="P31"/>
  <c r="Q31" s="1"/>
  <c r="P30"/>
  <c r="Q30" s="1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P19"/>
  <c r="Q19" s="1"/>
  <c r="P18"/>
  <c r="Q18" s="1"/>
  <c r="P17"/>
  <c r="Q17" s="1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Q7" s="1"/>
  <c r="P6"/>
  <c r="Q6" s="1"/>
  <c r="R5"/>
  <c r="S5" s="1"/>
  <c r="R45"/>
  <c r="S45" s="1"/>
  <c r="R44"/>
  <c r="S44" s="1"/>
  <c r="R43"/>
  <c r="S43" s="1"/>
  <c r="R42"/>
  <c r="S42" s="1"/>
  <c r="R41"/>
  <c r="S41" s="1"/>
  <c r="R40"/>
  <c r="S40" s="1"/>
  <c r="R39"/>
  <c r="S39" s="1"/>
  <c r="R38"/>
  <c r="S38" s="1"/>
  <c r="R37"/>
  <c r="S37" s="1"/>
  <c r="R36"/>
  <c r="S36" s="1"/>
  <c r="R35"/>
  <c r="S35" s="1"/>
  <c r="R34"/>
  <c r="S34" s="1"/>
  <c r="R33"/>
  <c r="S33" s="1"/>
  <c r="R32"/>
  <c r="S32" s="1"/>
  <c r="R31"/>
  <c r="S31" s="1"/>
  <c r="R30"/>
  <c r="S30" s="1"/>
  <c r="R29"/>
  <c r="S29" s="1"/>
  <c r="R28"/>
  <c r="S28" s="1"/>
  <c r="R27"/>
  <c r="S27" s="1"/>
  <c r="R26"/>
  <c r="S26" s="1"/>
  <c r="R25"/>
  <c r="S25" s="1"/>
  <c r="R24"/>
  <c r="S24" s="1"/>
  <c r="R23"/>
  <c r="S23" s="1"/>
  <c r="R22"/>
  <c r="S22" s="1"/>
  <c r="R21"/>
  <c r="S21" s="1"/>
  <c r="R20"/>
  <c r="S20" s="1"/>
  <c r="R19"/>
  <c r="S19" s="1"/>
  <c r="R18"/>
  <c r="S18" s="1"/>
  <c r="R17"/>
  <c r="S17" s="1"/>
  <c r="R16"/>
  <c r="S16" s="1"/>
  <c r="R15"/>
  <c r="S15" s="1"/>
  <c r="R14"/>
  <c r="S14" s="1"/>
  <c r="R13"/>
  <c r="S13" s="1"/>
  <c r="R12"/>
  <c r="S12" s="1"/>
  <c r="R11"/>
  <c r="S11" s="1"/>
  <c r="R10"/>
  <c r="S10" s="1"/>
  <c r="R9"/>
  <c r="S9" s="1"/>
  <c r="R8"/>
  <c r="S8" s="1"/>
  <c r="R7"/>
  <c r="S7" s="1"/>
  <c r="R6"/>
  <c r="S6" s="1"/>
  <c r="T5"/>
  <c r="U5" s="1"/>
  <c r="T45"/>
  <c r="U45" s="1"/>
  <c r="T44"/>
  <c r="U44" s="1"/>
  <c r="T43"/>
  <c r="U43" s="1"/>
  <c r="T42"/>
  <c r="U42" s="1"/>
  <c r="T41"/>
  <c r="U41" s="1"/>
  <c r="T40"/>
  <c r="U40" s="1"/>
  <c r="T39"/>
  <c r="U39" s="1"/>
  <c r="T38"/>
  <c r="U38" s="1"/>
  <c r="T37"/>
  <c r="U37" s="1"/>
  <c r="T36"/>
  <c r="U36" s="1"/>
  <c r="T35"/>
  <c r="U35" s="1"/>
  <c r="T34"/>
  <c r="U34" s="1"/>
  <c r="T33"/>
  <c r="U33" s="1"/>
  <c r="T32"/>
  <c r="U32" s="1"/>
  <c r="T31"/>
  <c r="U31" s="1"/>
  <c r="T30"/>
  <c r="U30" s="1"/>
  <c r="T29"/>
  <c r="U29" s="1"/>
  <c r="T28"/>
  <c r="U28" s="1"/>
  <c r="T27"/>
  <c r="U27" s="1"/>
  <c r="T26"/>
  <c r="U26" s="1"/>
  <c r="T25"/>
  <c r="U25" s="1"/>
  <c r="T24"/>
  <c r="U24" s="1"/>
  <c r="T23"/>
  <c r="U23" s="1"/>
  <c r="T22"/>
  <c r="U22" s="1"/>
  <c r="T21"/>
  <c r="U21" s="1"/>
  <c r="T20"/>
  <c r="U20" s="1"/>
  <c r="T19"/>
  <c r="U19" s="1"/>
  <c r="T18"/>
  <c r="U18" s="1"/>
  <c r="T17"/>
  <c r="U17" s="1"/>
  <c r="T16"/>
  <c r="U16" s="1"/>
  <c r="T15"/>
  <c r="U15" s="1"/>
  <c r="T14"/>
  <c r="U14" s="1"/>
  <c r="T13"/>
  <c r="U13" s="1"/>
  <c r="T12"/>
  <c r="U12" s="1"/>
  <c r="T11"/>
  <c r="U11" s="1"/>
  <c r="T10"/>
  <c r="U10" s="1"/>
  <c r="T9"/>
  <c r="U9" s="1"/>
  <c r="T8"/>
  <c r="U8" s="1"/>
  <c r="T7"/>
  <c r="U7" s="1"/>
  <c r="T6"/>
  <c r="U6" s="1"/>
  <c r="V5"/>
  <c r="W5" s="1"/>
  <c r="V45"/>
  <c r="W45" s="1"/>
  <c r="V44"/>
  <c r="W44" s="1"/>
  <c r="V43"/>
  <c r="W43" s="1"/>
  <c r="V42"/>
  <c r="W42" s="1"/>
  <c r="V41"/>
  <c r="W41" s="1"/>
  <c r="V40"/>
  <c r="W40" s="1"/>
  <c r="V39"/>
  <c r="W39" s="1"/>
  <c r="V38"/>
  <c r="W38" s="1"/>
  <c r="V37"/>
  <c r="W37" s="1"/>
  <c r="V36"/>
  <c r="W36" s="1"/>
  <c r="V35"/>
  <c r="W35" s="1"/>
  <c r="V34"/>
  <c r="W34" s="1"/>
  <c r="V33"/>
  <c r="W33" s="1"/>
  <c r="V32"/>
  <c r="W32" s="1"/>
  <c r="V31"/>
  <c r="W31" s="1"/>
  <c r="V30"/>
  <c r="W30" s="1"/>
  <c r="V29"/>
  <c r="W29" s="1"/>
  <c r="V28"/>
  <c r="W28" s="1"/>
  <c r="V27"/>
  <c r="W27" s="1"/>
  <c r="V26"/>
  <c r="W26" s="1"/>
  <c r="V25"/>
  <c r="W25" s="1"/>
  <c r="V24"/>
  <c r="W24" s="1"/>
  <c r="V23"/>
  <c r="W23" s="1"/>
  <c r="V22"/>
  <c r="W22" s="1"/>
  <c r="V21"/>
  <c r="W21" s="1"/>
  <c r="V20"/>
  <c r="W20" s="1"/>
  <c r="V19"/>
  <c r="W19" s="1"/>
  <c r="V18"/>
  <c r="W18" s="1"/>
  <c r="V17"/>
  <c r="W17" s="1"/>
  <c r="V16"/>
  <c r="W16" s="1"/>
  <c r="V15"/>
  <c r="W15" s="1"/>
  <c r="V14"/>
  <c r="W14" s="1"/>
  <c r="V13"/>
  <c r="W13" s="1"/>
  <c r="V12"/>
  <c r="W12" s="1"/>
  <c r="V11"/>
  <c r="W11" s="1"/>
  <c r="V10"/>
  <c r="W10" s="1"/>
  <c r="V9"/>
  <c r="W9" s="1"/>
  <c r="V8"/>
  <c r="W8" s="1"/>
  <c r="V7"/>
  <c r="W7" s="1"/>
  <c r="V6"/>
  <c r="W6" s="1"/>
  <c r="AA6" l="1"/>
  <c r="Z6"/>
  <c r="AA7"/>
  <c r="Z7"/>
  <c r="AA8"/>
  <c r="Z8"/>
  <c r="AA9"/>
  <c r="Z9"/>
  <c r="AA10"/>
  <c r="Z10"/>
  <c r="AA11"/>
  <c r="Z11"/>
  <c r="AA12"/>
  <c r="Z12"/>
  <c r="AA13"/>
  <c r="Z13"/>
  <c r="AA14"/>
  <c r="Z14"/>
  <c r="AA15"/>
  <c r="Z15"/>
  <c r="AA16"/>
  <c r="Z16"/>
  <c r="AA17"/>
  <c r="Z17"/>
  <c r="AA18"/>
  <c r="Z18"/>
  <c r="AA19"/>
  <c r="Z19"/>
  <c r="AA20"/>
  <c r="Z20"/>
  <c r="AA21"/>
  <c r="Z21"/>
  <c r="AA22"/>
  <c r="Z22"/>
  <c r="AA23"/>
  <c r="Z23"/>
  <c r="AA24"/>
  <c r="Z24"/>
  <c r="AA25"/>
  <c r="Z25"/>
  <c r="AA26"/>
  <c r="Z26"/>
  <c r="AA27"/>
  <c r="Z27"/>
  <c r="AA28"/>
  <c r="Z28"/>
  <c r="AA29"/>
  <c r="Z29"/>
  <c r="AA30"/>
  <c r="Z30"/>
  <c r="AA31"/>
  <c r="Z31"/>
  <c r="AA32"/>
  <c r="Z32"/>
  <c r="AA33"/>
  <c r="Z33"/>
  <c r="AA34"/>
  <c r="Z34"/>
  <c r="AA35"/>
  <c r="Z35"/>
  <c r="AA36"/>
  <c r="Z36"/>
  <c r="AA37"/>
  <c r="Z37"/>
  <c r="AA38"/>
  <c r="Z38"/>
  <c r="AA39"/>
  <c r="Z39"/>
  <c r="AA40"/>
  <c r="Z40"/>
  <c r="AA41"/>
  <c r="Z41"/>
  <c r="AA42"/>
  <c r="Z42"/>
  <c r="AA43"/>
  <c r="Z43"/>
  <c r="AA44"/>
  <c r="Z44"/>
  <c r="AA45"/>
  <c r="Z45"/>
  <c r="AA5"/>
  <c r="Z5"/>
  <c r="AG69"/>
  <c r="AG68"/>
  <c r="AG65"/>
  <c r="AG66"/>
  <c r="AG67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I46" l="1"/>
  <c r="AJ46" s="1"/>
  <c r="AK46" s="1"/>
  <c r="AM46" s="1"/>
  <c r="AE5"/>
  <c r="AI47"/>
  <c r="AJ47" s="1"/>
  <c r="AK47" s="1"/>
  <c r="AM47" s="1"/>
  <c r="AI48"/>
  <c r="AJ48" s="1"/>
  <c r="AK48" s="1"/>
  <c r="AM48" s="1"/>
  <c r="AI49"/>
  <c r="AJ49" s="1"/>
  <c r="AK49" s="1"/>
  <c r="AM49" s="1"/>
  <c r="AI50"/>
  <c r="AJ50" s="1"/>
  <c r="AK50" s="1"/>
  <c r="AM50" s="1"/>
  <c r="AI51"/>
  <c r="AJ51" s="1"/>
  <c r="AK51" s="1"/>
  <c r="AM51" s="1"/>
  <c r="AI52"/>
  <c r="AJ52" s="1"/>
  <c r="AK52" s="1"/>
  <c r="AM52" s="1"/>
  <c r="AE11"/>
  <c r="AI53"/>
  <c r="AJ53" s="1"/>
  <c r="AK53" s="1"/>
  <c r="AM53" s="1"/>
  <c r="AI54"/>
  <c r="AJ54" s="1"/>
  <c r="AK54" s="1"/>
  <c r="AM54" s="1"/>
  <c r="AI55"/>
  <c r="AJ55" s="1"/>
  <c r="AK55" s="1"/>
  <c r="AM55" s="1"/>
  <c r="AI56"/>
  <c r="AJ56" s="1"/>
  <c r="AK56" s="1"/>
  <c r="AM56" s="1"/>
  <c r="AI57"/>
  <c r="AJ57" s="1"/>
  <c r="AK57" s="1"/>
  <c r="AM57" s="1"/>
  <c r="AI58"/>
  <c r="AJ58" s="1"/>
  <c r="AK58" s="1"/>
  <c r="AM58" s="1"/>
  <c r="AE17"/>
  <c r="AI59"/>
  <c r="AJ59" s="1"/>
  <c r="AK59" s="1"/>
  <c r="AM59" s="1"/>
  <c r="AI60"/>
  <c r="AJ60" s="1"/>
  <c r="AK60" s="1"/>
  <c r="AM60" s="1"/>
  <c r="AI61"/>
  <c r="AJ61" s="1"/>
  <c r="AK61" s="1"/>
  <c r="AM61" s="1"/>
  <c r="AI62"/>
  <c r="AJ62" s="1"/>
  <c r="AK62" s="1"/>
  <c r="AM62" s="1"/>
  <c r="AI63"/>
  <c r="AJ63" s="1"/>
  <c r="AK63" s="1"/>
  <c r="AM63" s="1"/>
  <c r="AI64"/>
  <c r="AJ64" s="1"/>
  <c r="AK64" s="1"/>
  <c r="AM64" s="1"/>
  <c r="AE37"/>
  <c r="AI67"/>
  <c r="AJ67" s="1"/>
  <c r="AK67" s="1"/>
  <c r="AM67" s="1"/>
  <c r="AE42"/>
  <c r="AI66"/>
  <c r="AJ66" s="1"/>
  <c r="AK66" s="1"/>
  <c r="AM66" s="1"/>
  <c r="AI65"/>
  <c r="AJ65" s="1"/>
  <c r="AK65" s="1"/>
  <c r="AM65" s="1"/>
  <c r="AE39"/>
  <c r="AI68"/>
  <c r="AJ68" s="1"/>
  <c r="AK68" s="1"/>
  <c r="AM68" s="1"/>
  <c r="AI69"/>
  <c r="AJ69" s="1"/>
  <c r="AK69" s="1"/>
  <c r="AM69" s="1"/>
  <c r="AE44"/>
  <c r="AG44" l="1"/>
  <c r="AI44" s="1"/>
  <c r="AJ44" s="1"/>
  <c r="AK44" s="1"/>
  <c r="AM44" s="1"/>
  <c r="AG39"/>
  <c r="AG42"/>
  <c r="AG37"/>
  <c r="AG17"/>
  <c r="AG11"/>
  <c r="AG5"/>
  <c r="AI5" l="1"/>
  <c r="AJ5" s="1"/>
  <c r="AK5" s="1"/>
  <c r="AM5" s="1"/>
  <c r="AE6"/>
  <c r="AI11"/>
  <c r="AJ11" s="1"/>
  <c r="AK11" s="1"/>
  <c r="AM11" s="1"/>
  <c r="AE12"/>
  <c r="AI17"/>
  <c r="AJ17" s="1"/>
  <c r="AK17" s="1"/>
  <c r="AM17" s="1"/>
  <c r="AE18"/>
  <c r="AI37"/>
  <c r="AJ37" s="1"/>
  <c r="AK37" s="1"/>
  <c r="AM37" s="1"/>
  <c r="AE38"/>
  <c r="AI42"/>
  <c r="AJ42" s="1"/>
  <c r="AK42" s="1"/>
  <c r="AM42" s="1"/>
  <c r="AE43"/>
  <c r="AI39"/>
  <c r="AJ39" s="1"/>
  <c r="AK39" s="1"/>
  <c r="AM39" s="1"/>
  <c r="AE40"/>
  <c r="AG40" l="1"/>
  <c r="AG43"/>
  <c r="AG38"/>
  <c r="AG18"/>
  <c r="AG12"/>
  <c r="AG6"/>
  <c r="AI6" l="1"/>
  <c r="AJ6" s="1"/>
  <c r="AK6" s="1"/>
  <c r="AM6" s="1"/>
  <c r="AE7"/>
  <c r="AI12"/>
  <c r="AJ12" s="1"/>
  <c r="AK12" s="1"/>
  <c r="AM12" s="1"/>
  <c r="AE13"/>
  <c r="AI18"/>
  <c r="AJ18" s="1"/>
  <c r="AK18" s="1"/>
  <c r="AM18" s="1"/>
  <c r="AE19"/>
  <c r="AI38"/>
  <c r="AJ38" s="1"/>
  <c r="AK38" s="1"/>
  <c r="AM38" s="1"/>
  <c r="AE20"/>
  <c r="AI43"/>
  <c r="AJ43" s="1"/>
  <c r="AK43" s="1"/>
  <c r="AM43" s="1"/>
  <c r="AE45"/>
  <c r="AI40"/>
  <c r="AJ40" s="1"/>
  <c r="AK40" s="1"/>
  <c r="AM40" s="1"/>
  <c r="AE41"/>
  <c r="AG41" l="1"/>
  <c r="AG45"/>
  <c r="AG20"/>
  <c r="AG19"/>
  <c r="AI19" s="1"/>
  <c r="AJ19" s="1"/>
  <c r="AK19" s="1"/>
  <c r="AM19" s="1"/>
  <c r="AG13"/>
  <c r="AG7"/>
  <c r="AI7" l="1"/>
  <c r="AJ7" s="1"/>
  <c r="AK7" s="1"/>
  <c r="AM7" s="1"/>
  <c r="AE8"/>
  <c r="AI13"/>
  <c r="AJ13" s="1"/>
  <c r="AK13" s="1"/>
  <c r="AM13" s="1"/>
  <c r="AI20"/>
  <c r="AJ20" s="1"/>
  <c r="AK20" s="1"/>
  <c r="AM20" s="1"/>
  <c r="AE21"/>
  <c r="AI45"/>
  <c r="AJ45" s="1"/>
  <c r="AK45" s="1"/>
  <c r="AM45" s="1"/>
  <c r="AE32"/>
  <c r="AI41"/>
  <c r="AJ41" s="1"/>
  <c r="AK41" s="1"/>
  <c r="AM41" s="1"/>
  <c r="AE26"/>
  <c r="AG26" l="1"/>
  <c r="AG32"/>
  <c r="AG21"/>
  <c r="AG8"/>
  <c r="AI8" l="1"/>
  <c r="AJ8" s="1"/>
  <c r="AK8" s="1"/>
  <c r="AM8" s="1"/>
  <c r="AE9"/>
  <c r="AI21"/>
  <c r="AJ21" s="1"/>
  <c r="AK21" s="1"/>
  <c r="AM21" s="1"/>
  <c r="AE22"/>
  <c r="AI32"/>
  <c r="AJ32" s="1"/>
  <c r="AK32" s="1"/>
  <c r="AM32" s="1"/>
  <c r="AE33"/>
  <c r="AI26"/>
  <c r="AJ26" s="1"/>
  <c r="AK26" s="1"/>
  <c r="AM26" s="1"/>
  <c r="AE27"/>
  <c r="AG27" l="1"/>
  <c r="AG33"/>
  <c r="AG22"/>
  <c r="AG9"/>
  <c r="AI9" l="1"/>
  <c r="AJ9" s="1"/>
  <c r="AK9" s="1"/>
  <c r="AM9" s="1"/>
  <c r="AE10"/>
  <c r="AI22"/>
  <c r="AJ22" s="1"/>
  <c r="AK22" s="1"/>
  <c r="AM22" s="1"/>
  <c r="AE23"/>
  <c r="AI33"/>
  <c r="AJ33" s="1"/>
  <c r="AK33" s="1"/>
  <c r="AM33" s="1"/>
  <c r="AE34"/>
  <c r="AI27"/>
  <c r="AJ27" s="1"/>
  <c r="AK27" s="1"/>
  <c r="AM27" s="1"/>
  <c r="AE28"/>
  <c r="AG28" l="1"/>
  <c r="AG34"/>
  <c r="AI34" s="1"/>
  <c r="AJ34" s="1"/>
  <c r="AK34" s="1"/>
  <c r="AM34" s="1"/>
  <c r="AG23"/>
  <c r="AG10"/>
  <c r="AI10" l="1"/>
  <c r="AJ10" s="1"/>
  <c r="AK10" s="1"/>
  <c r="AM10" s="1"/>
  <c r="AE14"/>
  <c r="AI23"/>
  <c r="AJ23" s="1"/>
  <c r="AK23" s="1"/>
  <c r="AM23" s="1"/>
  <c r="AE24"/>
  <c r="AI28"/>
  <c r="AJ28" s="1"/>
  <c r="AK28" s="1"/>
  <c r="AM28" s="1"/>
  <c r="AG24" l="1"/>
  <c r="AG14"/>
  <c r="AI14" l="1"/>
  <c r="AJ14" s="1"/>
  <c r="AK14" s="1"/>
  <c r="AM14" s="1"/>
  <c r="AE15"/>
  <c r="AI24"/>
  <c r="AJ24" s="1"/>
  <c r="AK24" s="1"/>
  <c r="AM24" s="1"/>
  <c r="AE25"/>
  <c r="AG25" l="1"/>
  <c r="AG15"/>
  <c r="AI15" l="1"/>
  <c r="AJ15" s="1"/>
  <c r="AK15" s="1"/>
  <c r="AM15" s="1"/>
  <c r="AE16"/>
  <c r="AI25"/>
  <c r="AJ25" s="1"/>
  <c r="AK25" s="1"/>
  <c r="AM25" s="1"/>
  <c r="AE29"/>
  <c r="AG29" l="1"/>
  <c r="AG16"/>
  <c r="AI16" l="1"/>
  <c r="AJ16" s="1"/>
  <c r="AK16" s="1"/>
  <c r="AM16" s="1"/>
  <c r="AE35"/>
  <c r="AI29"/>
  <c r="AJ29" s="1"/>
  <c r="AK29" s="1"/>
  <c r="AM29" s="1"/>
  <c r="AE30"/>
  <c r="AG30" l="1"/>
  <c r="AG35"/>
  <c r="AI35" l="1"/>
  <c r="AJ35" s="1"/>
  <c r="AK35" s="1"/>
  <c r="AM35" s="1"/>
  <c r="AI30"/>
  <c r="AJ30" s="1"/>
  <c r="AK30" s="1"/>
  <c r="AM30" s="1"/>
  <c r="AE31"/>
  <c r="AG31" l="1"/>
  <c r="AI31" l="1"/>
  <c r="AJ31" s="1"/>
  <c r="AK31" s="1"/>
  <c r="AM31" s="1"/>
  <c r="AE36"/>
  <c r="AI36" l="1"/>
  <c r="AJ36" s="1"/>
  <c r="AK36" s="1"/>
  <c r="AM36" s="1"/>
  <c r="AG36"/>
</calcChain>
</file>

<file path=xl/sharedStrings.xml><?xml version="1.0" encoding="utf-8"?>
<sst xmlns="http://schemas.openxmlformats.org/spreadsheetml/2006/main" count="448" uniqueCount="162">
  <si>
    <t>theta</t>
  </si>
  <si>
    <t>A</t>
  </si>
  <si>
    <t>P</t>
  </si>
  <si>
    <t>R</t>
  </si>
  <si>
    <t>degrees</t>
  </si>
  <si>
    <t>ft^2</t>
  </si>
  <si>
    <t>ft</t>
  </si>
  <si>
    <t>d=</t>
  </si>
  <si>
    <t>in</t>
  </si>
  <si>
    <t>n=</t>
  </si>
  <si>
    <t>pipe</t>
  </si>
  <si>
    <t>ft^3/s</t>
  </si>
  <si>
    <t>velocity=</t>
  </si>
  <si>
    <t>fps</t>
  </si>
  <si>
    <t>A_flow</t>
  </si>
  <si>
    <t>%</t>
  </si>
  <si>
    <t>S_actual</t>
  </si>
  <si>
    <t>upstream</t>
  </si>
  <si>
    <t>invert</t>
  </si>
  <si>
    <t>toc</t>
  </si>
  <si>
    <t>downstream</t>
  </si>
  <si>
    <t>length</t>
  </si>
  <si>
    <t>up</t>
  </si>
  <si>
    <t>down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</si>
  <si>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</si>
  <si>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</si>
  <si>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</si>
  <si>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</si>
  <si>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</si>
  <si>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</si>
  <si>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</si>
  <si>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</si>
  <si>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</si>
  <si>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</si>
  <si>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</si>
  <si>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</si>
  <si>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</si>
  <si>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N</t>
  </si>
  <si>
    <t>Q</t>
  </si>
  <si>
    <t>S</t>
  </si>
  <si>
    <t>T</t>
  </si>
  <si>
    <t>U</t>
  </si>
  <si>
    <t>V</t>
  </si>
  <si>
    <t>W</t>
  </si>
  <si>
    <t>X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</si>
  <si>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</si>
  <si>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</si>
  <si>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</si>
  <si>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</si>
  <si>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</si>
  <si>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</si>
  <si>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</si>
  <si>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</si>
  <si>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</si>
  <si>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</si>
  <si>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</si>
  <si>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Y</t>
  </si>
  <si>
    <t>KK</t>
  </si>
  <si>
    <t>LL</t>
  </si>
  <si>
    <t>MM</t>
  </si>
  <si>
    <t>new inlets</t>
  </si>
  <si>
    <t>1,9</t>
  </si>
  <si>
    <t>2,10</t>
  </si>
  <si>
    <t>3,11</t>
  </si>
  <si>
    <t>20A,29</t>
  </si>
  <si>
    <t>20B,30</t>
  </si>
  <si>
    <t>21,31</t>
  </si>
  <si>
    <t>39,49</t>
  </si>
  <si>
    <t>40,50</t>
  </si>
  <si>
    <t>41,51</t>
  </si>
  <si>
    <t>6,17</t>
  </si>
  <si>
    <t>5,16</t>
  </si>
  <si>
    <t>4,15</t>
  </si>
  <si>
    <t>26,36</t>
  </si>
  <si>
    <t>25,35</t>
  </si>
  <si>
    <t>24,34</t>
  </si>
  <si>
    <t>46,54</t>
  </si>
  <si>
    <t>45,53</t>
  </si>
  <si>
    <t>44,52</t>
  </si>
  <si>
    <t>7,8</t>
  </si>
  <si>
    <t>18,19</t>
  </si>
  <si>
    <t>27,28</t>
  </si>
  <si>
    <t>37,38</t>
  </si>
  <si>
    <t>47,48</t>
  </si>
  <si>
    <t>55,56</t>
  </si>
  <si>
    <t>NN</t>
  </si>
  <si>
    <t>OO</t>
  </si>
  <si>
    <t>Q_incremental</t>
  </si>
  <si>
    <t>Q_total</t>
  </si>
  <si>
    <t>AREA #</t>
  </si>
  <si>
    <t>Road area (ac)</t>
  </si>
  <si>
    <t>Lot Area (ac)</t>
  </si>
  <si>
    <t>C roadway</t>
  </si>
  <si>
    <t>C residential</t>
  </si>
  <si>
    <t>Composite C</t>
  </si>
  <si>
    <t>Length of Drainage Basin Perpindicular to roadway (ft)</t>
  </si>
  <si>
    <t xml:space="preserve"> Hydraulic Length</t>
  </si>
  <si>
    <t>TC (min) per drainage area</t>
  </si>
  <si>
    <t>I (in/hr) per drainage area</t>
  </si>
  <si>
    <t>Q (cfs) per drainage AREA</t>
  </si>
  <si>
    <t>Inlet accepting runoff Q</t>
  </si>
  <si>
    <t>Q Per Inlet (cfs)</t>
  </si>
  <si>
    <t>Depth of ponding at grate (partially clogged; 50% clear)(ft)</t>
  </si>
  <si>
    <t>Depth of ponding at grate (unclogged; 50% clear)(ft)</t>
  </si>
  <si>
    <t>8A</t>
  </si>
  <si>
    <t>8B</t>
  </si>
  <si>
    <t>12A</t>
  </si>
  <si>
    <t>13A</t>
  </si>
  <si>
    <t>16A</t>
  </si>
  <si>
    <t>16B</t>
  </si>
  <si>
    <t>20A</t>
  </si>
  <si>
    <t>20B</t>
  </si>
  <si>
    <t>21A</t>
  </si>
  <si>
    <t>24A</t>
  </si>
  <si>
    <t>29A</t>
  </si>
  <si>
    <t>30A</t>
  </si>
  <si>
    <t>33A</t>
  </si>
  <si>
    <t>38A</t>
  </si>
  <si>
    <t>39A</t>
  </si>
  <si>
    <t>42A</t>
  </si>
  <si>
    <t>51A</t>
  </si>
  <si>
    <t>CENTRAL CANAL</t>
  </si>
  <si>
    <r>
      <rPr>
        <sz val="11"/>
        <color theme="1"/>
        <rFont val="GreekC"/>
      </rPr>
      <t>Σ</t>
    </r>
    <r>
      <rPr>
        <sz val="11"/>
        <color theme="1"/>
        <rFont val="Calibri"/>
        <family val="2"/>
      </rPr>
      <t xml:space="preserve"> to canal from lot</t>
    </r>
  </si>
  <si>
    <t>Total Q (cfs) =</t>
  </si>
  <si>
    <t>d, (in)</t>
  </si>
  <si>
    <t>size</t>
  </si>
  <si>
    <t>PI</t>
  </si>
  <si>
    <t>F,I</t>
  </si>
  <si>
    <t>U,X</t>
  </si>
  <si>
    <t>AA,EE,DD</t>
  </si>
  <si>
    <t>CANAL</t>
  </si>
  <si>
    <t>MM,NN</t>
  </si>
  <si>
    <t>1</t>
  </si>
  <si>
    <t>A,2</t>
  </si>
  <si>
    <t>B,3</t>
  </si>
  <si>
    <t>7</t>
  </si>
  <si>
    <t>G,8</t>
  </si>
  <si>
    <t>H,9</t>
  </si>
  <si>
    <t>13</t>
  </si>
  <si>
    <t>M,14</t>
  </si>
  <si>
    <t>N,15</t>
  </si>
  <si>
    <t>HH,6</t>
  </si>
  <si>
    <t>P,5</t>
  </si>
  <si>
    <t>Q,4</t>
  </si>
  <si>
    <t>KK,12</t>
  </si>
  <si>
    <t>V,11</t>
  </si>
  <si>
    <t>W,10</t>
  </si>
  <si>
    <t>OO,18</t>
  </si>
  <si>
    <t>BB,17</t>
  </si>
  <si>
    <t>CC,16</t>
  </si>
  <si>
    <t>19</t>
  </si>
  <si>
    <t>20</t>
  </si>
  <si>
    <t>II,21</t>
  </si>
  <si>
    <t>22</t>
  </si>
  <si>
    <t>LL,23</t>
  </si>
  <si>
    <t>24</t>
  </si>
  <si>
    <t>L,O</t>
  </si>
  <si>
    <t>NA</t>
  </si>
  <si>
    <t>cover</t>
  </si>
  <si>
    <t>extra cover</t>
  </si>
  <si>
    <t>corrected for cover</t>
  </si>
  <si>
    <t>min.cover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</si>
</sst>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GreekC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 applyFill="1" applyBorder="1"/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1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 applyFill="1"/>
    <xf numFmtId="2" fontId="2" fillId="0" borderId="0" xfId="0" applyNumberFormat="1" applyFont="1"/>
    <xf numFmtId="164" fontId="1" fillId="0" borderId="0" xfId="0" applyNumberFormat="1" applyFont="1" applyFill="1" applyBorder="1"/>
    <xf numFmtId="0" fontId="1" fillId="0" borderId="0" xfId="0" applyFont="1" applyFill="1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9"/>
  <sheetViews>
    <sheetView tabSelected="1" workbookViewId="0">
      <pane xSplit="1350" ySplit="900" topLeftCell="X1" activePane="bottomRight"/>
      <selection pane="topRight" activeCell="Z1" sqref="Z1:AN1048576"/>
      <selection pane="bottomLeft" sqref="A1:AN69"/>
      <selection pane="bottomRight" activeCell="AO3" sqref="AO3"/>
    </sheetView>
  </sheetViews>
  <sheetFormatPr defaultRowHeight="15"/>
  <cols>
    <col min="1" max="1" width="9.140625" style="2"/>
    <col min="2" max="2" width="13.28515625" style="2" bestFit="1" customWidth="1"/>
    <col min="3" max="3" width="14.28515625" style="2" bestFit="1" customWidth="1"/>
    <col min="4" max="4" width="9.7109375" style="2" bestFit="1" customWidth="1"/>
    <col min="5" max="5" width="7.28515625" style="2" bestFit="1" customWidth="1"/>
    <col min="6" max="6" width="9" style="2" bestFit="1" customWidth="1"/>
    <col min="7" max="7" width="6.28515625" style="2" bestFit="1" customWidth="1"/>
    <col min="8" max="25" width="6.28515625" style="2" customWidth="1"/>
    <col min="26" max="26" width="8.28515625" style="19" bestFit="1" customWidth="1"/>
    <col min="27" max="27" width="8.28515625" style="19" customWidth="1"/>
    <col min="28" max="28" width="9.28515625" style="19" bestFit="1" customWidth="1"/>
    <col min="29" max="29" width="7" style="19" bestFit="1" customWidth="1"/>
    <col min="30" max="35" width="9.140625" style="19"/>
    <col min="36" max="36" width="12" style="19" bestFit="1" customWidth="1"/>
    <col min="37" max="40" width="9.140625" style="19"/>
    <col min="41" max="16384" width="9.140625" style="2"/>
  </cols>
  <sheetData>
    <row r="1" spans="1:41">
      <c r="A1" s="2" t="s">
        <v>9</v>
      </c>
      <c r="B1" s="2">
        <v>1.2E-2</v>
      </c>
      <c r="C1" s="2" t="s">
        <v>12</v>
      </c>
      <c r="D1" s="2">
        <v>2</v>
      </c>
      <c r="E1" s="2" t="s">
        <v>13</v>
      </c>
      <c r="Z1" s="22"/>
      <c r="AH1" s="19" t="s">
        <v>161</v>
      </c>
      <c r="AI1" s="19">
        <v>3</v>
      </c>
      <c r="AJ1" s="19" t="s">
        <v>6</v>
      </c>
      <c r="AK1" s="32" t="s">
        <v>160</v>
      </c>
      <c r="AL1" s="33"/>
      <c r="AM1" s="33"/>
      <c r="AN1" s="34"/>
    </row>
    <row r="2" spans="1:41">
      <c r="E2" s="2" t="s">
        <v>124</v>
      </c>
      <c r="F2" s="21">
        <v>15</v>
      </c>
      <c r="G2" s="21"/>
      <c r="H2" s="21">
        <v>18</v>
      </c>
      <c r="I2" s="21"/>
      <c r="J2" s="21">
        <v>24</v>
      </c>
      <c r="K2" s="21"/>
      <c r="L2" s="21">
        <v>30</v>
      </c>
      <c r="M2" s="21"/>
      <c r="N2" s="21">
        <v>36</v>
      </c>
      <c r="O2" s="21"/>
      <c r="P2" s="21">
        <v>42</v>
      </c>
      <c r="Q2" s="21"/>
      <c r="R2" s="21">
        <v>48</v>
      </c>
      <c r="S2" s="21"/>
      <c r="T2" s="21">
        <v>54</v>
      </c>
      <c r="U2" s="21"/>
      <c r="V2" s="21">
        <v>60</v>
      </c>
      <c r="W2" s="21"/>
      <c r="X2" s="21">
        <v>66</v>
      </c>
      <c r="Y2" s="21"/>
      <c r="Z2" s="22"/>
      <c r="AE2" s="21" t="s">
        <v>17</v>
      </c>
      <c r="AF2" s="21"/>
      <c r="AG2" s="21" t="s">
        <v>20</v>
      </c>
      <c r="AH2" s="21"/>
      <c r="AK2" s="35" t="s">
        <v>17</v>
      </c>
      <c r="AL2" s="36"/>
      <c r="AM2" s="36" t="s">
        <v>20</v>
      </c>
      <c r="AN2" s="37"/>
    </row>
    <row r="3" spans="1:41">
      <c r="A3" s="2" t="s">
        <v>10</v>
      </c>
      <c r="B3" s="2" t="s">
        <v>60</v>
      </c>
      <c r="C3" s="6" t="s">
        <v>87</v>
      </c>
      <c r="D3" s="2" t="s">
        <v>88</v>
      </c>
      <c r="E3" s="2" t="s">
        <v>14</v>
      </c>
      <c r="F3" s="2" t="s">
        <v>3</v>
      </c>
      <c r="G3" s="2" t="s">
        <v>39</v>
      </c>
      <c r="H3" s="2" t="s">
        <v>3</v>
      </c>
      <c r="I3" s="2" t="s">
        <v>39</v>
      </c>
      <c r="J3" s="2" t="s">
        <v>3</v>
      </c>
      <c r="K3" s="2" t="s">
        <v>39</v>
      </c>
      <c r="L3" s="2" t="s">
        <v>3</v>
      </c>
      <c r="M3" s="2" t="s">
        <v>39</v>
      </c>
      <c r="N3" s="2" t="s">
        <v>3</v>
      </c>
      <c r="O3" s="2" t="s">
        <v>39</v>
      </c>
      <c r="P3" s="2" t="s">
        <v>3</v>
      </c>
      <c r="Q3" s="2" t="s">
        <v>39</v>
      </c>
      <c r="R3" s="2" t="s">
        <v>3</v>
      </c>
      <c r="S3" s="2" t="s">
        <v>39</v>
      </c>
      <c r="T3" s="2" t="s">
        <v>3</v>
      </c>
      <c r="U3" s="2" t="s">
        <v>39</v>
      </c>
      <c r="V3" s="2" t="s">
        <v>3</v>
      </c>
      <c r="W3" s="2" t="s">
        <v>39</v>
      </c>
      <c r="X3" s="2" t="s">
        <v>3</v>
      </c>
      <c r="Y3" s="2" t="s">
        <v>39</v>
      </c>
      <c r="Z3" s="30" t="s">
        <v>16</v>
      </c>
      <c r="AA3" s="29" t="s">
        <v>125</v>
      </c>
      <c r="AB3" s="19" t="s">
        <v>22</v>
      </c>
      <c r="AC3" s="19" t="s">
        <v>23</v>
      </c>
      <c r="AD3" s="19" t="s">
        <v>21</v>
      </c>
      <c r="AE3" s="19" t="s">
        <v>18</v>
      </c>
      <c r="AF3" s="19" t="s">
        <v>19</v>
      </c>
      <c r="AG3" s="19" t="s">
        <v>18</v>
      </c>
      <c r="AH3" s="19" t="s">
        <v>19</v>
      </c>
      <c r="AI3" s="19" t="s">
        <v>158</v>
      </c>
      <c r="AJ3" s="19" t="s">
        <v>159</v>
      </c>
      <c r="AK3" s="38" t="s">
        <v>18</v>
      </c>
      <c r="AL3" s="39" t="s">
        <v>19</v>
      </c>
      <c r="AM3" s="39" t="s">
        <v>18</v>
      </c>
      <c r="AN3" s="40" t="s">
        <v>19</v>
      </c>
      <c r="AO3" s="19" t="s">
        <v>10</v>
      </c>
    </row>
    <row r="4" spans="1:41">
      <c r="C4" s="2" t="s">
        <v>11</v>
      </c>
      <c r="D4" s="2" t="s">
        <v>11</v>
      </c>
      <c r="E4" s="2" t="s">
        <v>5</v>
      </c>
      <c r="F4" s="2" t="s">
        <v>6</v>
      </c>
      <c r="G4" s="2" t="s">
        <v>15</v>
      </c>
      <c r="H4" s="2" t="s">
        <v>6</v>
      </c>
      <c r="I4" s="2" t="s">
        <v>15</v>
      </c>
      <c r="J4" s="2" t="s">
        <v>6</v>
      </c>
      <c r="K4" s="2" t="s">
        <v>15</v>
      </c>
      <c r="L4" s="2" t="s">
        <v>6</v>
      </c>
      <c r="M4" s="2" t="s">
        <v>15</v>
      </c>
      <c r="N4" s="2" t="s">
        <v>6</v>
      </c>
      <c r="O4" s="2" t="s">
        <v>15</v>
      </c>
      <c r="P4" s="2" t="s">
        <v>6</v>
      </c>
      <c r="Q4" s="2" t="s">
        <v>15</v>
      </c>
      <c r="R4" s="2" t="s">
        <v>6</v>
      </c>
      <c r="S4" s="2" t="s">
        <v>15</v>
      </c>
      <c r="T4" s="2" t="s">
        <v>6</v>
      </c>
      <c r="U4" s="2" t="s">
        <v>15</v>
      </c>
      <c r="V4" s="2" t="s">
        <v>6</v>
      </c>
      <c r="W4" s="2" t="s">
        <v>15</v>
      </c>
      <c r="X4" s="2" t="s">
        <v>6</v>
      </c>
      <c r="Y4" s="2" t="s">
        <v>15</v>
      </c>
      <c r="Z4" s="30" t="s">
        <v>15</v>
      </c>
      <c r="AA4" s="29" t="s">
        <v>8</v>
      </c>
      <c r="AB4" s="19" t="s">
        <v>126</v>
      </c>
      <c r="AC4" s="19" t="s">
        <v>126</v>
      </c>
      <c r="AD4" s="19" t="s">
        <v>6</v>
      </c>
      <c r="AE4" s="19" t="s">
        <v>6</v>
      </c>
      <c r="AF4" s="19" t="s">
        <v>6</v>
      </c>
      <c r="AG4" s="19" t="s">
        <v>6</v>
      </c>
      <c r="AH4" s="19" t="s">
        <v>6</v>
      </c>
      <c r="AI4" s="19" t="s">
        <v>6</v>
      </c>
      <c r="AJ4" s="19" t="s">
        <v>6</v>
      </c>
      <c r="AK4" s="38" t="s">
        <v>6</v>
      </c>
      <c r="AL4" s="39" t="s">
        <v>6</v>
      </c>
      <c r="AM4" s="39" t="s">
        <v>6</v>
      </c>
      <c r="AN4" s="40" t="s">
        <v>6</v>
      </c>
      <c r="AO4" s="19"/>
    </row>
    <row r="5" spans="1:41">
      <c r="A5" s="2" t="s">
        <v>1</v>
      </c>
      <c r="B5" s="2" t="s">
        <v>61</v>
      </c>
      <c r="C5" s="3">
        <f>Sheet1!M2+Sheet1!M12</f>
        <v>1.6706740831434517</v>
      </c>
      <c r="D5" s="3">
        <f>C5</f>
        <v>1.6706740831434517</v>
      </c>
      <c r="E5" s="3">
        <f>D5/$D$1</f>
        <v>0.83533704157172584</v>
      </c>
      <c r="F5" s="3">
        <f>IFERROR((INDEX(lookup!$D$4:$D$363,(MATCH(E5,lookup!$B$4:$B$363)+1))-INDEX(lookup!$D$4:$D$363,MATCH(E5,lookup!$B$4:$B$363)))/(INDEX(lookup!$B$4:$B$363,(MATCH(E5,lookup!$B$4:$B$363)+1))-INDEX(lookup!$B$4:$B$363,MATCH(E5,lookup!$B$4:$B$363)))*(E5-INDEX(lookup!$B$4:$B$363,MATCH(E5,lookup!$B$4:$B$363)))+INDEX(lookup!$D$4:$D$363,MATCH(E5,lookup!$B$4:$B$363)),"Small")</f>
        <v>0.35874484714817773</v>
      </c>
      <c r="G5" s="4">
        <f>IF(F5="Small","NA",SQRT($B$1*$D$1/1.49/F5^(2/3)))</f>
        <v>0.17861472642078999</v>
      </c>
      <c r="H5" s="3">
        <f>IFERROR((INDEX(lookup!$H$4:$H$363,(MATCH(E5,lookup!$F$4:$F$363)+1))-INDEX(lookup!$H$4:$H$363,MATCH(E5,lookup!$F$4:$F$363)))/(INDEX(lookup!$F$4:$F$363,(MATCH(E5,lookup!$F$4:$F$363)+1))-INDEX(lookup!$F$4:$F$363,MATCH(E5,lookup!$F$4:$F$363)))*(E5-INDEX(lookup!$F$4:$F$363,MATCH(E5,lookup!$F$4:$F$363)))+INDEX(lookup!$H$4:$H$363,MATCH(E5,lookup!$F$4:$F$363)),"Small")</f>
        <v>0.36448216120290922</v>
      </c>
      <c r="I5" s="4">
        <f>IF(H5="Small","NA",SQRT($B$1*$D$1/1.49/H5^(2/3)))</f>
        <v>0.17767257398938205</v>
      </c>
      <c r="J5" s="18">
        <f>IFERROR((INDEX(lookup!$L$4:$L$363,(MATCH(E5,lookup!$J$4:$J$363)+1))-INDEX(lookup!$L$4:$L$363,MATCH(E5,lookup!$J$4:$J$363)))/(INDEX(lookup!$J$4:$J$363,(MATCH(E5,lookup!$J$4:$J$363)+1))-INDEX(lookup!$J$4:$J$363,MATCH(E5,lookup!$J$4:$J$363)))*(E5-INDEX(lookup!$J$4:$J$363,MATCH(E5,lookup!$J$4:$J$363)))+INDEX(lookup!$L$4:$L$363,MATCH(E5,lookup!$J$4:$J$363)),"Small")</f>
        <v>0.35263678953140049</v>
      </c>
      <c r="K5" s="4">
        <f>IF(J5="Small","NA",SQRT($B$1*$D$1/1.49/J5^(2/3)))</f>
        <v>0.17964009676587089</v>
      </c>
      <c r="L5" s="4">
        <f>IFERROR((INDEX(lookup!$P$4:$P$363,(MATCH(E5,lookup!$N$4:$N$363)+1))-INDEX(lookup!$P$4:$P$363,MATCH(E5,lookup!$N$4:$N$363)))/(INDEX(lookup!$N$4:$N$363,(MATCH(E5,lookup!$N$4:$N$363)+1))-INDEX(lookup!$N$4:$N$363,MATCH(E5,lookup!$N$4:$N$363)))*(E5-INDEX(lookup!$N$4:$N$363,MATCH(E5,lookup!$N$4:$N$363)))+INDEX(lookup!$P$4:$P$363,MATCH(E5,lookup!$N$4:$N$363)),"Small")</f>
        <v>0.33669482466941242</v>
      </c>
      <c r="M5" s="4">
        <f>IF(L5="Small","NA",SQRT($B$1*$D$1/1.49/L5^(2/3)))</f>
        <v>0.18243171450581985</v>
      </c>
      <c r="N5" s="18">
        <f>IFERROR((INDEX(lookup!$T$4:$T$363,(MATCH(E5,lookup!$R$4:$R$363)+1))-INDEX(lookup!$T$4:$T$363,MATCH(E5,lookup!$R$4:$R$363)))/(INDEX(lookup!$R$4:$R$363,(MATCH(E5,lookup!$R$4:$R$363)+1))-INDEX(lookup!$R$4:$R$363,MATCH(E5,lookup!$R$4:$R$363)))*(E5-INDEX(lookup!$R$4:$R$363,MATCH(E5,lookup!$R$4:$R$363)))+INDEX(lookup!$T$4:$T$363,MATCH(E5,lookup!$R$4:$R$363)),"Small")</f>
        <v>0.32191928272361819</v>
      </c>
      <c r="O5" s="4">
        <f>IF(N5="Small","NA",SQRT($B$1*$D$1/1.49/N5^(2/3)))</f>
        <v>0.18518116963962475</v>
      </c>
      <c r="P5" s="18">
        <f>IFERROR((INDEX(lookup!$X$4:$X$363,(MATCH(E5,lookup!$V$4:$V$363)+1))-INDEX(lookup!$X$4:$X$363,MATCH(E5,lookup!$V$4:$V$363)))/(INDEX(lookup!$V$4:$V$363,(MATCH(E5,lookup!$V$4:$V$363)+1))-INDEX(lookup!$V$4:$V$363,MATCH(E5,lookup!$V$4:$V$363)))*(E5-INDEX(lookup!$V$4:$V$363,MATCH(E5,lookup!$V$4:$V$363)))+INDEX(lookup!$X$4:$X$363,MATCH(E5,lookup!$V$4:$V$363)),"Small")</f>
        <v>0.30890577929346175</v>
      </c>
      <c r="Q5" s="4">
        <f>IF(P5="Small","NA",SQRT($B$1*$D$1/1.49/P5^(2/3)))</f>
        <v>0.18774590597371288</v>
      </c>
      <c r="R5" s="18">
        <f>IFERROR((INDEX(lookup!$AB$4:$AB$363,(MATCH(E5,lookup!$Z$4:$Z$363)+1))-INDEX(lookup!$AB$4:$AB$363,MATCH(E5,lookup!$Z$4:$Z$363)))/(INDEX(lookup!$Z$4:$Z$363,(MATCH(E5,lookup!$Z$4:$Z$363)+1))-INDEX(lookup!$Z$4:$Z$363,MATCH(E5,lookup!$Z$4:$Z$363)))*(E5-INDEX(lookup!$Z$4:$Z$363,MATCH(E5,lookup!$Z$4:$Z$363)))+INDEX(lookup!$AB$4:$AB$363,MATCH(E5,lookup!$Z$4:$Z$363)),"Small")</f>
        <v>0.2975270699402966</v>
      </c>
      <c r="S5" s="4">
        <f>IF(R5="Small","NA",SQRT($B$1*$D$1/1.49/R5^(2/3)))</f>
        <v>0.19010942934059932</v>
      </c>
      <c r="T5" s="18">
        <f>IFERROR((INDEX(lookup!$AF$4:$AF$363,(MATCH(E5,lookup!$AD$4:$AD$363)+1))-INDEX(lookup!$AF$4:$AF$363,MATCH(E5,lookup!$AD$4:$AD$363)))/(INDEX(lookup!$AD$4:$AD$363,(MATCH(E5,lookup!$AD$4:$AD$363)+1))-INDEX(lookup!$AD$4:$AD$363,MATCH(E5,lookup!$AD$4:$AD$363)))*(E5-INDEX(lookup!$AD$4:$AD$363,MATCH(E5,lookup!$AD$4:$AD$363)))+INDEX(lookup!$AF$4:$AF$363,MATCH(E5,lookup!$AD$4:$AD$363)),"Small")</f>
        <v>0.28753778973332633</v>
      </c>
      <c r="U5" s="4">
        <f>IF(T5="Small","NA",SQRT($B$1*$D$1/1.49/T5^(2/3)))</f>
        <v>0.1922859312766016</v>
      </c>
      <c r="V5" s="18">
        <f>IFERROR((INDEX(lookup!$AJ$4:$AJ$363,(MATCH(E5,lookup!$AH$4:$AH$363)+1))-INDEX(lookup!$AJ$4:$AJ$363,MATCH(E5,lookup!$AH$4:$AH$363)))/(INDEX(lookup!$AH$4:$AH$363,(MATCH(E5,lookup!$AH$4:$AH$363)+1))-INDEX(lookup!$AH$4:$AH$363,MATCH(E5,lookup!$AH$4:$AH$363)))*(E5-INDEX(lookup!$AH$4:$AH$363,MATCH(E5,lookup!$AH$4:$AH$363)))+INDEX(lookup!$AJ$4:$AJ$363,MATCH(E5,lookup!$AH$4:$AH$363)),"Small")</f>
        <v>0.27867146452730462</v>
      </c>
      <c r="W5" s="4">
        <f>IF(V5="Small","NA",SQRT($B$1*$D$1/1.49/V5^(2/3)))</f>
        <v>0.19430396067873068</v>
      </c>
      <c r="X5" s="18">
        <f>IFERROR((INDEX(lookup!$AN$4:$AN$363,(MATCH(E5,lookup!$AL$4:$AL$363)+1))-INDEX(lookup!$AN$4:$AN$363,MATCH(E5,lookup!$AL$4:$AL$363)))/(INDEX(lookup!$AL$4:$AL$363,(MATCH(E5,lookup!$AL$4:$AL$363)+1))-INDEX(lookup!$AL$4:$AL$363,MATCH(E5,lookup!$AL$4:$AL$363)))*(E5-INDEX(lookup!$AL$4:$AL$363,MATCH(E5,lookup!$AL$4:$AL$363)))+INDEX(lookup!$AN$4:$AN$363,MATCH(E5,lookup!$AL$4:$AL$363)),"Small")</f>
        <v>0.27076589456043243</v>
      </c>
      <c r="Y5" s="4">
        <f>IF(X5="Small","NA",SQRT($B$1*$D$1/1.49/X5^(2/3)))</f>
        <v>0.19617688454271306</v>
      </c>
      <c r="Z5" s="31">
        <f>MIN(G5,I5,K5,M5,O5,Q5,S5,U5,W5,Y5)</f>
        <v>0.17767257398938205</v>
      </c>
      <c r="AA5" s="29">
        <f>IF(G5&lt;&gt;"NA",$F$2,IF(I5&lt;&gt;"NA",$H$2,IF(K5&lt;&gt;"NA",$J$2,IF(M5&lt;&gt;"NA",$L$2,IF(O5&lt;&gt;"NA",$N$2,IF(Q5&lt;&gt;"NA",$P$2,IF(S5&lt;&gt;"NA",$R$2,IF(U5&lt;&gt;"NA",$T$2,IF(W5&lt;&gt;"NA",$V$2,IF(Y5&lt;&gt;"NA",$X$2,"BIGGER"))))))))))</f>
        <v>15</v>
      </c>
      <c r="AB5" s="23" t="s">
        <v>132</v>
      </c>
      <c r="AC5" s="19" t="s">
        <v>24</v>
      </c>
      <c r="AD5" s="19">
        <v>157.15</v>
      </c>
      <c r="AE5" s="24">
        <f>AG46-0.05</f>
        <v>8.1478817724239629</v>
      </c>
      <c r="AF5" s="24">
        <v>12.5</v>
      </c>
      <c r="AG5" s="24">
        <f>AE5-Z5/100*AD5</f>
        <v>7.8686693223996489</v>
      </c>
      <c r="AH5" s="24">
        <v>12.5</v>
      </c>
      <c r="AI5" s="24">
        <f>MIN(AH5-AG5-AA5/12,AF5-AE5-AA5/12)</f>
        <v>3.1021182275760371</v>
      </c>
      <c r="AJ5" s="24">
        <f>MAX(0,$AI$1-AI5)</f>
        <v>0</v>
      </c>
      <c r="AK5" s="41">
        <f>AE5-AJ5</f>
        <v>8.1478817724239629</v>
      </c>
      <c r="AL5" s="42">
        <v>12.5</v>
      </c>
      <c r="AM5" s="42">
        <f>AK5-AF5/100*AJ5</f>
        <v>8.1478817724239629</v>
      </c>
      <c r="AN5" s="43">
        <v>12.5</v>
      </c>
      <c r="AO5" s="19" t="s">
        <v>1</v>
      </c>
    </row>
    <row r="6" spans="1:41">
      <c r="A6" s="2" t="s">
        <v>24</v>
      </c>
      <c r="B6" s="2" t="s">
        <v>62</v>
      </c>
      <c r="C6" s="3">
        <f>Sheet1!M3+Sheet1!M13</f>
        <v>1.5164404768293502</v>
      </c>
      <c r="D6" s="3">
        <f>C6+D5</f>
        <v>3.1871145599728017</v>
      </c>
      <c r="E6" s="3">
        <f t="shared" ref="E6:E69" si="0">D6/$D$1</f>
        <v>1.5935572799864008</v>
      </c>
      <c r="F6" s="3" t="str">
        <f>IFERROR((INDEX(lookup!$D$4:$D$363,(MATCH(E6,lookup!$B$4:$B$363)+1))-INDEX(lookup!$D$4:$D$363,MATCH(E6,lookup!$B$4:$B$363)))/(INDEX(lookup!$B$4:$B$363,(MATCH(E6,lookup!$B$4:$B$363)+1))-INDEX(lookup!$B$4:$B$363,MATCH(E6,lookup!$B$4:$B$363)))*(E6-INDEX(lookup!$B$4:$B$363,MATCH(E6,lookup!$B$4:$B$363)))+INDEX(lookup!$D$4:$D$363,MATCH(E6,lookup!$B$4:$B$363)),"Small")</f>
        <v>Small</v>
      </c>
      <c r="G6" s="4" t="str">
        <f t="shared" ref="G6:G69" si="1">IF(F6="Small","NA",SQRT($B$1*$D$1/1.49/F6^(2/3)))</f>
        <v>NA</v>
      </c>
      <c r="H6" s="3">
        <f>IFERROR((INDEX(lookup!$H$4:$H$363,(MATCH(E6,lookup!$F$4:$F$363)+1))-INDEX(lookup!$H$4:$H$363,MATCH(E6,lookup!$F$4:$F$363)))/(INDEX(lookup!$F$4:$F$363,(MATCH(E6,lookup!$F$4:$F$363)+1))-INDEX(lookup!$F$4:$F$363,MATCH(E6,lookup!$F$4:$F$363)))*(E6-INDEX(lookup!$F$4:$F$363,MATCH(E6,lookup!$F$4:$F$363)))+INDEX(lookup!$H$4:$H$363,MATCH(E6,lookup!$F$4:$F$363)),"Small")</f>
        <v>0.45526530345576388</v>
      </c>
      <c r="I6" s="4">
        <f t="shared" ref="I6:I45" si="2">IF(H6="Small","NA",SQRT($B$1*$D$1/1.49/H6^(2/3)))</f>
        <v>0.164977341984751</v>
      </c>
      <c r="J6" s="18">
        <f>IFERROR((INDEX(lookup!$L$4:$L$363,(MATCH(E6,lookup!$J$4:$J$363)+1))-INDEX(lookup!$L$4:$L$363,MATCH(E6,lookup!$J$4:$J$363)))/(INDEX(lookup!$J$4:$J$363,(MATCH(E6,lookup!$J$4:$J$363)+1))-INDEX(lookup!$J$4:$J$363,MATCH(E6,lookup!$J$4:$J$363)))*(E6-INDEX(lookup!$J$4:$J$363,MATCH(E6,lookup!$J$4:$J$363)))+INDEX(lookup!$L$4:$L$363,MATCH(E6,lookup!$J$4:$J$363)),"Small")</f>
        <v>0.50359305275847011</v>
      </c>
      <c r="K6" s="4">
        <f t="shared" ref="K6:K45" si="3">IF(J6="Small","NA",SQRT($B$1*$D$1/1.49/J6^(2/3)))</f>
        <v>0.159521506805573</v>
      </c>
      <c r="L6" s="4">
        <f>IFERROR((INDEX(lookup!$P$4:$P$363,(MATCH(E6,lookup!$N$4:$N$363)+1))-INDEX(lookup!$P$4:$P$363,MATCH(E6,lookup!$N$4:$N$363)))/(INDEX(lookup!$N$4:$N$363,(MATCH(E6,lookup!$N$4:$N$363)+1))-INDEX(lookup!$N$4:$N$363,MATCH(E6,lookup!$N$4:$N$363)))*(E6-INDEX(lookup!$N$4:$N$363,MATCH(E6,lookup!$N$4:$N$363)))+INDEX(lookup!$P$4:$P$363,MATCH(E6,lookup!$N$4:$N$363)),"Small")</f>
        <v>0.49492271512272207</v>
      </c>
      <c r="M6" s="4">
        <f t="shared" ref="M6:M45" si="4">IF(L6="Small","NA",SQRT($B$1*$D$1/1.49/L6^(2/3)))</f>
        <v>0.16044764894657615</v>
      </c>
      <c r="N6" s="18">
        <f>IFERROR((INDEX(lookup!$T$4:$T$363,(MATCH(E6,lookup!$R$4:$R$363)+1))-INDEX(lookup!$T$4:$T$363,MATCH(E6,lookup!$R$4:$R$363)))/(INDEX(lookup!$R$4:$R$363,(MATCH(E6,lookup!$R$4:$R$363)+1))-INDEX(lookup!$R$4:$R$363,MATCH(E6,lookup!$R$4:$R$363)))*(E6-INDEX(lookup!$R$4:$R$363,MATCH(E6,lookup!$R$4:$R$363)))+INDEX(lookup!$T$4:$T$363,MATCH(E6,lookup!$R$4:$R$363)),"Small")</f>
        <v>0.47947940491310764</v>
      </c>
      <c r="O6" s="4">
        <f t="shared" ref="O6:O45" si="5">IF(N6="Small","NA",SQRT($B$1*$D$1/1.49/N6^(2/3)))</f>
        <v>0.16215207134716511</v>
      </c>
      <c r="P6" s="18">
        <f>IFERROR((INDEX(lookup!$X$4:$X$363,(MATCH(E6,lookup!$V$4:$V$363)+1))-INDEX(lookup!$X$4:$X$363,MATCH(E6,lookup!$V$4:$V$363)))/(INDEX(lookup!$V$4:$V$363,(MATCH(E6,lookup!$V$4:$V$363)+1))-INDEX(lookup!$V$4:$V$363,MATCH(E6,lookup!$V$4:$V$363)))*(E6-INDEX(lookup!$V$4:$V$363,MATCH(E6,lookup!$V$4:$V$363)))+INDEX(lookup!$X$4:$X$363,MATCH(E6,lookup!$V$4:$V$363)),"Small")</f>
        <v>0.46357476990431645</v>
      </c>
      <c r="Q6" s="4">
        <f t="shared" ref="Q6:Q45" si="6">IF(P6="Small","NA",SQRT($B$1*$D$1/1.49/P6^(2/3)))</f>
        <v>0.163985666572983</v>
      </c>
      <c r="R6" s="18">
        <f>IFERROR((INDEX(lookup!$AB$4:$AB$363,(MATCH(E6,lookup!$Z$4:$Z$363)+1))-INDEX(lookup!$AB$4:$AB$363,MATCH(E6,lookup!$Z$4:$Z$363)))/(INDEX(lookup!$Z$4:$Z$363,(MATCH(E6,lookup!$Z$4:$Z$363)+1))-INDEX(lookup!$Z$4:$Z$363,MATCH(E6,lookup!$Z$4:$Z$363)))*(E6-INDEX(lookup!$Z$4:$Z$363,MATCH(E6,lookup!$Z$4:$Z$363)))+INDEX(lookup!$AB$4:$AB$363,MATCH(E6,lookup!$Z$4:$Z$363)),"Small")</f>
        <v>0.44867112320953645</v>
      </c>
      <c r="S6" s="4">
        <f t="shared" ref="S6:S45" si="7">IF(R6="Small","NA",SQRT($B$1*$D$1/1.49/R6^(2/3)))</f>
        <v>0.16578164588331321</v>
      </c>
      <c r="T6" s="18">
        <f>IFERROR((INDEX(lookup!$AF$4:$AF$363,(MATCH(E6,lookup!$AD$4:$AD$363)+1))-INDEX(lookup!$AF$4:$AF$363,MATCH(E6,lookup!$AD$4:$AD$363)))/(INDEX(lookup!$AD$4:$AD$363,(MATCH(E6,lookup!$AD$4:$AD$363)+1))-INDEX(lookup!$AD$4:$AD$363,MATCH(E6,lookup!$AD$4:$AD$363)))*(E6-INDEX(lookup!$AD$4:$AD$363,MATCH(E6,lookup!$AD$4:$AD$363)))+INDEX(lookup!$AF$4:$AF$363,MATCH(E6,lookup!$AD$4:$AD$363)),"Small")</f>
        <v>0.43505279011615999</v>
      </c>
      <c r="U6" s="4">
        <f t="shared" ref="U6:U45" si="8">IF(T6="Small","NA",SQRT($B$1*$D$1/1.49/T6^(2/3)))</f>
        <v>0.16749370931680044</v>
      </c>
      <c r="V6" s="18">
        <f>IFERROR((INDEX(lookup!$AJ$4:$AJ$363,(MATCH(E6,lookup!$AH$4:$AH$363)+1))-INDEX(lookup!$AJ$4:$AJ$363,MATCH(E6,lookup!$AH$4:$AH$363)))/(INDEX(lookup!$AH$4:$AH$363,(MATCH(E6,lookup!$AH$4:$AH$363)+1))-INDEX(lookup!$AH$4:$AH$363,MATCH(E6,lookup!$AH$4:$AH$363)))*(E6-INDEX(lookup!$AH$4:$AH$363,MATCH(E6,lookup!$AH$4:$AH$363)))+INDEX(lookup!$AJ$4:$AJ$363,MATCH(E6,lookup!$AH$4:$AH$363)),"Small")</f>
        <v>0.4226908703123462</v>
      </c>
      <c r="W6" s="4">
        <f t="shared" ref="W6:W45" si="9">IF(V6="Small","NA",SQRT($B$1*$D$1/1.49/V6^(2/3)))</f>
        <v>0.1691108727181368</v>
      </c>
      <c r="X6" s="18">
        <f>IFERROR((INDEX(lookup!$AN$4:$AN$363,(MATCH(E6,lookup!$AL$4:$AL$363)+1))-INDEX(lookup!$AN$4:$AN$363,MATCH(E6,lookup!$AL$4:$AL$363)))/(INDEX(lookup!$AL$4:$AL$363,(MATCH(E6,lookup!$AL$4:$AL$363)+1))-INDEX(lookup!$AL$4:$AL$363,MATCH(E6,lookup!$AL$4:$AL$363)))*(E6-INDEX(lookup!$AL$4:$AL$363,MATCH(E6,lookup!$AL$4:$AL$363)))+INDEX(lookup!$AN$4:$AN$363,MATCH(E6,lookup!$AL$4:$AL$363)),"Small")</f>
        <v>0.41147116810499346</v>
      </c>
      <c r="Y6" s="4">
        <f t="shared" ref="Y6:Y45" si="10">IF(X6="Small","NA",SQRT($B$1*$D$1/1.49/X6^(2/3)))</f>
        <v>0.17063417491897021</v>
      </c>
      <c r="Z6" s="31">
        <f t="shared" ref="Z6:Z45" si="11">MIN(G6,I6,K6,M6,O6,Q6,S6,U6,W6,Y6)</f>
        <v>0.159521506805573</v>
      </c>
      <c r="AA6" s="29">
        <f t="shared" ref="AA6:AA45" si="12">IF(G6&lt;&gt;"NA",$F$2,IF(I6&lt;&gt;"NA",$H$2,IF(K6&lt;&gt;"NA",$J$2,IF(M6&lt;&gt;"NA",$L$2,IF(O6&lt;&gt;"NA",$N$2,IF(Q6&lt;&gt;"NA",$P$2,IF(S6&lt;&gt;"NA",$R$2,IF(U6&lt;&gt;"NA",$T$2,IF(W6&lt;&gt;"NA",$V$2,IF(Y6&lt;&gt;"NA",$X$2,"BIGGER"))))))))))</f>
        <v>18</v>
      </c>
      <c r="AB6" s="19" t="s">
        <v>133</v>
      </c>
      <c r="AC6" s="19" t="s">
        <v>25</v>
      </c>
      <c r="AD6" s="19">
        <v>209.96</v>
      </c>
      <c r="AE6" s="24">
        <f>MIN(AG5,AG47-0.05)</f>
        <v>7.8686693223996489</v>
      </c>
      <c r="AF6" s="24">
        <v>12.5</v>
      </c>
      <c r="AG6" s="24">
        <f>AE6-Z6/100*AD6</f>
        <v>7.5337379667106674</v>
      </c>
      <c r="AH6" s="24">
        <v>12.5</v>
      </c>
      <c r="AI6" s="24">
        <f t="shared" ref="AI6:AI69" si="13">MIN(AH6-AG6-AA6/12,AF6-AE6-AA6/12)</f>
        <v>3.1313306776003511</v>
      </c>
      <c r="AJ6" s="24">
        <f t="shared" ref="AJ6:AJ69" si="14">MAX(0,$AI$1-AI6)</f>
        <v>0</v>
      </c>
      <c r="AK6" s="41">
        <f t="shared" ref="AK6:AK69" si="15">AE6-AJ6</f>
        <v>7.8686693223996489</v>
      </c>
      <c r="AL6" s="42">
        <v>12.5</v>
      </c>
      <c r="AM6" s="42">
        <f>AK6-AF6/100*AJ6</f>
        <v>7.8686693223996489</v>
      </c>
      <c r="AN6" s="43">
        <v>12.5</v>
      </c>
      <c r="AO6" s="19" t="s">
        <v>24</v>
      </c>
    </row>
    <row r="7" spans="1:41">
      <c r="A7" s="2" t="s">
        <v>25</v>
      </c>
      <c r="B7" s="2" t="s">
        <v>63</v>
      </c>
      <c r="C7" s="3">
        <f>Sheet1!M5+Sheet1!M15</f>
        <v>3.4223191745878574</v>
      </c>
      <c r="D7" s="3">
        <f>C7+D6</f>
        <v>6.6094337345606586</v>
      </c>
      <c r="E7" s="3">
        <f t="shared" si="0"/>
        <v>3.3047168672803293</v>
      </c>
      <c r="F7" s="3" t="str">
        <f>IFERROR((INDEX(lookup!$D$4:$D$363,(MATCH(E7,lookup!$B$4:$B$363)+1))-INDEX(lookup!$D$4:$D$363,MATCH(E7,lookup!$B$4:$B$363)))/(INDEX(lookup!$B$4:$B$363,(MATCH(E7,lookup!$B$4:$B$363)+1))-INDEX(lookup!$B$4:$B$363,MATCH(E7,lookup!$B$4:$B$363)))*(E7-INDEX(lookup!$B$4:$B$363,MATCH(E7,lookup!$B$4:$B$363)))+INDEX(lookup!$D$4:$D$363,MATCH(E7,lookup!$B$4:$B$363)),"Small")</f>
        <v>Small</v>
      </c>
      <c r="G7" s="4" t="str">
        <f t="shared" si="1"/>
        <v>NA</v>
      </c>
      <c r="H7" s="3" t="str">
        <f>IFERROR((INDEX(lookup!$H$4:$H$363,(MATCH(E7,lookup!$F$4:$F$363)+1))-INDEX(lookup!$H$4:$H$363,MATCH(E7,lookup!$F$4:$F$363)))/(INDEX(lookup!$F$4:$F$363,(MATCH(E7,lookup!$F$4:$F$363)+1))-INDEX(lookup!$F$4:$F$363,MATCH(E7,lookup!$F$4:$F$363)))*(E7-INDEX(lookup!$F$4:$F$363,MATCH(E7,lookup!$F$4:$F$363)))+INDEX(lookup!$H$4:$H$363,MATCH(E7,lookup!$F$4:$F$363)),"Small")</f>
        <v>Small</v>
      </c>
      <c r="I7" s="4" t="str">
        <f t="shared" si="2"/>
        <v>NA</v>
      </c>
      <c r="J7" s="18" t="str">
        <f>IFERROR((INDEX(lookup!$L$4:$L$363,(MATCH(E7,lookup!$J$4:$J$363)+1))-INDEX(lookup!$L$4:$L$363,MATCH(E7,lookup!$J$4:$J$363)))/(INDEX(lookup!$J$4:$J$363,(MATCH(E7,lookup!$J$4:$J$363)+1))-INDEX(lookup!$J$4:$J$363,MATCH(E7,lookup!$J$4:$J$363)))*(E7-INDEX(lookup!$J$4:$J$363,MATCH(E7,lookup!$J$4:$J$363)))+INDEX(lookup!$L$4:$L$363,MATCH(E7,lookup!$J$4:$J$363)),"Small")</f>
        <v>Small</v>
      </c>
      <c r="K7" s="4" t="str">
        <f t="shared" si="3"/>
        <v>NA</v>
      </c>
      <c r="L7" s="4">
        <f>IFERROR((INDEX(lookup!$P$4:$P$363,(MATCH(E7,lookup!$N$4:$N$363)+1))-INDEX(lookup!$P$4:$P$363,MATCH(E7,lookup!$N$4:$N$363)))/(INDEX(lookup!$N$4:$N$363,(MATCH(E7,lookup!$N$4:$N$363)+1))-INDEX(lookup!$N$4:$N$363,MATCH(E7,lookup!$N$4:$N$363)))*(E7-INDEX(lookup!$N$4:$N$363,MATCH(E7,lookup!$N$4:$N$363)))+INDEX(lookup!$P$4:$P$363,MATCH(E7,lookup!$N$4:$N$363)),"Small")</f>
        <v>0.71451231508969149</v>
      </c>
      <c r="M7" s="4">
        <f t="shared" si="4"/>
        <v>0.14196324365886379</v>
      </c>
      <c r="N7" s="18">
        <f>IFERROR((INDEX(lookup!$T$4:$T$363,(MATCH(E7,lookup!$R$4:$R$363)+1))-INDEX(lookup!$T$4:$T$363,MATCH(E7,lookup!$R$4:$R$363)))/(INDEX(lookup!$R$4:$R$363,(MATCH(E7,lookup!$R$4:$R$363)+1))-INDEX(lookup!$R$4:$R$363,MATCH(E7,lookup!$R$4:$R$363)))*(E7-INDEX(lookup!$R$4:$R$363,MATCH(E7,lookup!$R$4:$R$363)))+INDEX(lookup!$T$4:$T$363,MATCH(E7,lookup!$R$4:$R$363)),"Small")</f>
        <v>0.72484183766589749</v>
      </c>
      <c r="O7" s="4">
        <f t="shared" si="5"/>
        <v>0.14128565490933059</v>
      </c>
      <c r="P7" s="18">
        <f>IFERROR((INDEX(lookup!$X$4:$X$363,(MATCH(E7,lookup!$V$4:$V$363)+1))-INDEX(lookup!$X$4:$X$363,MATCH(E7,lookup!$V$4:$V$363)))/(INDEX(lookup!$V$4:$V$363,(MATCH(E7,lookup!$V$4:$V$363)+1))-INDEX(lookup!$V$4:$V$363,MATCH(E7,lookup!$V$4:$V$363)))*(E7-INDEX(lookup!$V$4:$V$363,MATCH(E7,lookup!$V$4:$V$363)))+INDEX(lookup!$X$4:$X$363,MATCH(E7,lookup!$V$4:$V$363)),"Small")</f>
        <v>0.71544505456773211</v>
      </c>
      <c r="Q7" s="4">
        <f t="shared" si="6"/>
        <v>0.14190152342540752</v>
      </c>
      <c r="R7" s="18">
        <f>IFERROR((INDEX(lookup!$AB$4:$AB$363,(MATCH(E7,lookup!$Z$4:$Z$363)+1))-INDEX(lookup!$AB$4:$AB$363,MATCH(E7,lookup!$Z$4:$Z$363)))/(INDEX(lookup!$Z$4:$Z$363,(MATCH(E7,lookup!$Z$4:$Z$363)+1))-INDEX(lookup!$Z$4:$Z$363,MATCH(E7,lookup!$Z$4:$Z$363)))*(E7-INDEX(lookup!$Z$4:$Z$363,MATCH(E7,lookup!$Z$4:$Z$363)))+INDEX(lookup!$AB$4:$AB$363,MATCH(E7,lookup!$Z$4:$Z$363)),"Small")</f>
        <v>0.70070957939635359</v>
      </c>
      <c r="S7" s="4">
        <f t="shared" si="7"/>
        <v>0.14288933061596756</v>
      </c>
      <c r="T7" s="18">
        <f>IFERROR((INDEX(lookup!$AF$4:$AF$363,(MATCH(E7,lookup!$AD$4:$AD$363)+1))-INDEX(lookup!$AF$4:$AF$363,MATCH(E7,lookup!$AD$4:$AD$363)))/(INDEX(lookup!$AD$4:$AD$363,(MATCH(E7,lookup!$AD$4:$AD$363)+1))-INDEX(lookup!$AD$4:$AD$363,MATCH(E7,lookup!$AD$4:$AD$363)))*(E7-INDEX(lookup!$AD$4:$AD$363,MATCH(E7,lookup!$AD$4:$AD$363)))+INDEX(lookup!$AF$4:$AF$363,MATCH(E7,lookup!$AD$4:$AD$363)),"Small")</f>
        <v>0.68469458706395792</v>
      </c>
      <c r="U7" s="4">
        <f t="shared" si="8"/>
        <v>0.14399481531459363</v>
      </c>
      <c r="V7" s="18">
        <f>IFERROR((INDEX(lookup!$AJ$4:$AJ$363,(MATCH(E7,lookup!$AH$4:$AH$363)+1))-INDEX(lookup!$AJ$4:$AJ$363,MATCH(E7,lookup!$AH$4:$AH$363)))/(INDEX(lookup!$AH$4:$AH$363,(MATCH(E7,lookup!$AH$4:$AH$363)+1))-INDEX(lookup!$AH$4:$AH$363,MATCH(E7,lookup!$AH$4:$AH$363)))*(E7-INDEX(lookup!$AH$4:$AH$363,MATCH(E7,lookup!$AH$4:$AH$363)))+INDEX(lookup!$AJ$4:$AJ$363,MATCH(E7,lookup!$AH$4:$AH$363)),"Small")</f>
        <v>0.66883297135050335</v>
      </c>
      <c r="W7" s="4">
        <f t="shared" si="9"/>
        <v>0.14512423002508285</v>
      </c>
      <c r="X7" s="18">
        <f>IFERROR((INDEX(lookup!$AN$4:$AN$363,(MATCH(E7,lookup!$AL$4:$AL$363)+1))-INDEX(lookup!$AN$4:$AN$363,MATCH(E7,lookup!$AL$4:$AL$363)))/(INDEX(lookup!$AL$4:$AL$363,(MATCH(E7,lookup!$AL$4:$AL$363)+1))-INDEX(lookup!$AL$4:$AL$363,MATCH(E7,lookup!$AL$4:$AL$363)))*(E7-INDEX(lookup!$AL$4:$AL$363,MATCH(E7,lookup!$AL$4:$AL$363)))+INDEX(lookup!$AN$4:$AN$363,MATCH(E7,lookup!$AL$4:$AL$363)),"Small")</f>
        <v>0.65366706566314203</v>
      </c>
      <c r="Y7" s="4">
        <f t="shared" si="10"/>
        <v>0.14623801563406771</v>
      </c>
      <c r="Z7" s="31">
        <f t="shared" si="11"/>
        <v>0.14128565490933059</v>
      </c>
      <c r="AA7" s="29">
        <f t="shared" si="12"/>
        <v>30</v>
      </c>
      <c r="AB7" s="19" t="s">
        <v>134</v>
      </c>
      <c r="AC7" s="19" t="s">
        <v>26</v>
      </c>
      <c r="AD7" s="19">
        <v>168.97</v>
      </c>
      <c r="AE7" s="24">
        <f>MIN(AG6,AG48-0.05)</f>
        <v>7.5337379667106674</v>
      </c>
      <c r="AF7" s="24">
        <v>12.5</v>
      </c>
      <c r="AG7" s="24">
        <f>AE7-Z7/100*AD7</f>
        <v>7.2950075956103717</v>
      </c>
      <c r="AH7" s="24">
        <v>12.5</v>
      </c>
      <c r="AI7" s="24">
        <f t="shared" si="13"/>
        <v>2.4662620332893326</v>
      </c>
      <c r="AJ7" s="24">
        <f t="shared" si="14"/>
        <v>0.53373796671066742</v>
      </c>
      <c r="AK7" s="41">
        <f t="shared" si="15"/>
        <v>7</v>
      </c>
      <c r="AL7" s="42">
        <v>12.5</v>
      </c>
      <c r="AM7" s="42">
        <f>AK7-AF7/100*AJ7</f>
        <v>6.9332827541611666</v>
      </c>
      <c r="AN7" s="43">
        <v>12.5</v>
      </c>
      <c r="AO7" s="19" t="s">
        <v>25</v>
      </c>
    </row>
    <row r="8" spans="1:41">
      <c r="A8" s="5" t="s">
        <v>26</v>
      </c>
      <c r="B8" s="5"/>
      <c r="C8" s="1"/>
      <c r="D8" s="1">
        <f>D7</f>
        <v>6.6094337345606586</v>
      </c>
      <c r="E8" s="3">
        <f t="shared" si="0"/>
        <v>3.3047168672803293</v>
      </c>
      <c r="F8" s="3" t="str">
        <f>IFERROR((INDEX(lookup!$D$4:$D$363,(MATCH(E8,lookup!$B$4:$B$363)+1))-INDEX(lookup!$D$4:$D$363,MATCH(E8,lookup!$B$4:$B$363)))/(INDEX(lookup!$B$4:$B$363,(MATCH(E8,lookup!$B$4:$B$363)+1))-INDEX(lookup!$B$4:$B$363,MATCH(E8,lookup!$B$4:$B$363)))*(E8-INDEX(lookup!$B$4:$B$363,MATCH(E8,lookup!$B$4:$B$363)))+INDEX(lookup!$D$4:$D$363,MATCH(E8,lookup!$B$4:$B$363)),"Small")</f>
        <v>Small</v>
      </c>
      <c r="G8" s="4" t="str">
        <f t="shared" si="1"/>
        <v>NA</v>
      </c>
      <c r="H8" s="3" t="str">
        <f>IFERROR((INDEX(lookup!$H$4:$H$363,(MATCH(E8,lookup!$F$4:$F$363)+1))-INDEX(lookup!$H$4:$H$363,MATCH(E8,lookup!$F$4:$F$363)))/(INDEX(lookup!$F$4:$F$363,(MATCH(E8,lookup!$F$4:$F$363)+1))-INDEX(lookup!$F$4:$F$363,MATCH(E8,lookup!$F$4:$F$363)))*(E8-INDEX(lookup!$F$4:$F$363,MATCH(E8,lookup!$F$4:$F$363)))+INDEX(lookup!$H$4:$H$363,MATCH(E8,lookup!$F$4:$F$363)),"Small")</f>
        <v>Small</v>
      </c>
      <c r="I8" s="4" t="str">
        <f t="shared" si="2"/>
        <v>NA</v>
      </c>
      <c r="J8" s="18" t="str">
        <f>IFERROR((INDEX(lookup!$L$4:$L$363,(MATCH(E8,lookup!$J$4:$J$363)+1))-INDEX(lookup!$L$4:$L$363,MATCH(E8,lookup!$J$4:$J$363)))/(INDEX(lookup!$J$4:$J$363,(MATCH(E8,lookup!$J$4:$J$363)+1))-INDEX(lookup!$J$4:$J$363,MATCH(E8,lookup!$J$4:$J$363)))*(E8-INDEX(lookup!$J$4:$J$363,MATCH(E8,lookup!$J$4:$J$363)))+INDEX(lookup!$L$4:$L$363,MATCH(E8,lookup!$J$4:$J$363)),"Small")</f>
        <v>Small</v>
      </c>
      <c r="K8" s="4" t="str">
        <f t="shared" si="3"/>
        <v>NA</v>
      </c>
      <c r="L8" s="4">
        <f>IFERROR((INDEX(lookup!$P$4:$P$363,(MATCH(E8,lookup!$N$4:$N$363)+1))-INDEX(lookup!$P$4:$P$363,MATCH(E8,lookup!$N$4:$N$363)))/(INDEX(lookup!$N$4:$N$363,(MATCH(E8,lookup!$N$4:$N$363)+1))-INDEX(lookup!$N$4:$N$363,MATCH(E8,lookup!$N$4:$N$363)))*(E8-INDEX(lookup!$N$4:$N$363,MATCH(E8,lookup!$N$4:$N$363)))+INDEX(lookup!$P$4:$P$363,MATCH(E8,lookup!$N$4:$N$363)),"Small")</f>
        <v>0.71451231508969149</v>
      </c>
      <c r="M8" s="4">
        <f t="shared" si="4"/>
        <v>0.14196324365886379</v>
      </c>
      <c r="N8" s="18">
        <f>IFERROR((INDEX(lookup!$T$4:$T$363,(MATCH(E8,lookup!$R$4:$R$363)+1))-INDEX(lookup!$T$4:$T$363,MATCH(E8,lookup!$R$4:$R$363)))/(INDEX(lookup!$R$4:$R$363,(MATCH(E8,lookup!$R$4:$R$363)+1))-INDEX(lookup!$R$4:$R$363,MATCH(E8,lookup!$R$4:$R$363)))*(E8-INDEX(lookup!$R$4:$R$363,MATCH(E8,lookup!$R$4:$R$363)))+INDEX(lookup!$T$4:$T$363,MATCH(E8,lookup!$R$4:$R$363)),"Small")</f>
        <v>0.72484183766589749</v>
      </c>
      <c r="O8" s="4">
        <f t="shared" si="5"/>
        <v>0.14128565490933059</v>
      </c>
      <c r="P8" s="18">
        <f>IFERROR((INDEX(lookup!$X$4:$X$363,(MATCH(E8,lookup!$V$4:$V$363)+1))-INDEX(lookup!$X$4:$X$363,MATCH(E8,lookup!$V$4:$V$363)))/(INDEX(lookup!$V$4:$V$363,(MATCH(E8,lookup!$V$4:$V$363)+1))-INDEX(lookup!$V$4:$V$363,MATCH(E8,lookup!$V$4:$V$363)))*(E8-INDEX(lookup!$V$4:$V$363,MATCH(E8,lookup!$V$4:$V$363)))+INDEX(lookup!$X$4:$X$363,MATCH(E8,lookup!$V$4:$V$363)),"Small")</f>
        <v>0.71544505456773211</v>
      </c>
      <c r="Q8" s="4">
        <f t="shared" si="6"/>
        <v>0.14190152342540752</v>
      </c>
      <c r="R8" s="18">
        <f>IFERROR((INDEX(lookup!$AB$4:$AB$363,(MATCH(E8,lookup!$Z$4:$Z$363)+1))-INDEX(lookup!$AB$4:$AB$363,MATCH(E8,lookup!$Z$4:$Z$363)))/(INDEX(lookup!$Z$4:$Z$363,(MATCH(E8,lookup!$Z$4:$Z$363)+1))-INDEX(lookup!$Z$4:$Z$363,MATCH(E8,lookup!$Z$4:$Z$363)))*(E8-INDEX(lookup!$Z$4:$Z$363,MATCH(E8,lookup!$Z$4:$Z$363)))+INDEX(lookup!$AB$4:$AB$363,MATCH(E8,lookup!$Z$4:$Z$363)),"Small")</f>
        <v>0.70070957939635359</v>
      </c>
      <c r="S8" s="4">
        <f t="shared" si="7"/>
        <v>0.14288933061596756</v>
      </c>
      <c r="T8" s="18">
        <f>IFERROR((INDEX(lookup!$AF$4:$AF$363,(MATCH(E8,lookup!$AD$4:$AD$363)+1))-INDEX(lookup!$AF$4:$AF$363,MATCH(E8,lookup!$AD$4:$AD$363)))/(INDEX(lookup!$AD$4:$AD$363,(MATCH(E8,lookup!$AD$4:$AD$363)+1))-INDEX(lookup!$AD$4:$AD$363,MATCH(E8,lookup!$AD$4:$AD$363)))*(E8-INDEX(lookup!$AD$4:$AD$363,MATCH(E8,lookup!$AD$4:$AD$363)))+INDEX(lookup!$AF$4:$AF$363,MATCH(E8,lookup!$AD$4:$AD$363)),"Small")</f>
        <v>0.68469458706395792</v>
      </c>
      <c r="U8" s="4">
        <f t="shared" si="8"/>
        <v>0.14399481531459363</v>
      </c>
      <c r="V8" s="18">
        <f>IFERROR((INDEX(lookup!$AJ$4:$AJ$363,(MATCH(E8,lookup!$AH$4:$AH$363)+1))-INDEX(lookup!$AJ$4:$AJ$363,MATCH(E8,lookup!$AH$4:$AH$363)))/(INDEX(lookup!$AH$4:$AH$363,(MATCH(E8,lookup!$AH$4:$AH$363)+1))-INDEX(lookup!$AH$4:$AH$363,MATCH(E8,lookup!$AH$4:$AH$363)))*(E8-INDEX(lookup!$AH$4:$AH$363,MATCH(E8,lookup!$AH$4:$AH$363)))+INDEX(lookup!$AJ$4:$AJ$363,MATCH(E8,lookup!$AH$4:$AH$363)),"Small")</f>
        <v>0.66883297135050335</v>
      </c>
      <c r="W8" s="4">
        <f t="shared" si="9"/>
        <v>0.14512423002508285</v>
      </c>
      <c r="X8" s="18">
        <f>IFERROR((INDEX(lookup!$AN$4:$AN$363,(MATCH(E8,lookup!$AL$4:$AL$363)+1))-INDEX(lookup!$AN$4:$AN$363,MATCH(E8,lookup!$AL$4:$AL$363)))/(INDEX(lookup!$AL$4:$AL$363,(MATCH(E8,lookup!$AL$4:$AL$363)+1))-INDEX(lookup!$AL$4:$AL$363,MATCH(E8,lookup!$AL$4:$AL$363)))*(E8-INDEX(lookup!$AL$4:$AL$363,MATCH(E8,lookup!$AL$4:$AL$363)))+INDEX(lookup!$AN$4:$AN$363,MATCH(E8,lookup!$AL$4:$AL$363)),"Small")</f>
        <v>0.65366706566314203</v>
      </c>
      <c r="Y8" s="4">
        <f t="shared" si="10"/>
        <v>0.14623801563406771</v>
      </c>
      <c r="Z8" s="31">
        <f t="shared" si="11"/>
        <v>0.14128565490933059</v>
      </c>
      <c r="AA8" s="29">
        <f t="shared" si="12"/>
        <v>30</v>
      </c>
      <c r="AB8" s="20" t="s">
        <v>25</v>
      </c>
      <c r="AC8" s="20" t="s">
        <v>27</v>
      </c>
      <c r="AD8" s="20">
        <v>58.76</v>
      </c>
      <c r="AE8" s="25">
        <f>AG7-0.05</f>
        <v>7.2450075956103719</v>
      </c>
      <c r="AF8" s="25">
        <v>12.5</v>
      </c>
      <c r="AG8" s="24">
        <f t="shared" ref="AG8:AG45" si="16">AE8-Z8/100*AD8</f>
        <v>7.1619881447856493</v>
      </c>
      <c r="AH8" s="25">
        <v>12.38</v>
      </c>
      <c r="AI8" s="24">
        <f t="shared" si="13"/>
        <v>2.7180118552143515</v>
      </c>
      <c r="AJ8" s="24">
        <f t="shared" si="14"/>
        <v>0.28198814478564849</v>
      </c>
      <c r="AK8" s="41">
        <f t="shared" si="15"/>
        <v>6.9630194508247234</v>
      </c>
      <c r="AL8" s="42">
        <v>12.5</v>
      </c>
      <c r="AM8" s="42">
        <f t="shared" ref="AM8:AM45" si="17">AK8-AF8/100*AJ8</f>
        <v>6.9277709327265171</v>
      </c>
      <c r="AN8" s="43">
        <v>12.38</v>
      </c>
      <c r="AO8" s="20" t="s">
        <v>26</v>
      </c>
    </row>
    <row r="9" spans="1:41">
      <c r="A9" s="5" t="s">
        <v>27</v>
      </c>
      <c r="B9" s="5">
        <v>13</v>
      </c>
      <c r="C9" s="1">
        <f>Sheet1!M16</f>
        <v>0.28338457442130427</v>
      </c>
      <c r="D9" s="1">
        <f>C9+D8</f>
        <v>6.8928183089819628</v>
      </c>
      <c r="E9" s="3">
        <f t="shared" si="0"/>
        <v>3.4464091544909814</v>
      </c>
      <c r="F9" s="3" t="str">
        <f>IFERROR((INDEX(lookup!$D$4:$D$363,(MATCH(E9,lookup!$B$4:$B$363)+1))-INDEX(lookup!$D$4:$D$363,MATCH(E9,lookup!$B$4:$B$363)))/(INDEX(lookup!$B$4:$B$363,(MATCH(E9,lookup!$B$4:$B$363)+1))-INDEX(lookup!$B$4:$B$363,MATCH(E9,lookup!$B$4:$B$363)))*(E9-INDEX(lookup!$B$4:$B$363,MATCH(E9,lookup!$B$4:$B$363)))+INDEX(lookup!$D$4:$D$363,MATCH(E9,lookup!$B$4:$B$363)),"Small")</f>
        <v>Small</v>
      </c>
      <c r="G9" s="4" t="str">
        <f t="shared" si="1"/>
        <v>NA</v>
      </c>
      <c r="H9" s="3" t="str">
        <f>IFERROR((INDEX(lookup!$H$4:$H$363,(MATCH(E9,lookup!$F$4:$F$363)+1))-INDEX(lookup!$H$4:$H$363,MATCH(E9,lookup!$F$4:$F$363)))/(INDEX(lookup!$F$4:$F$363,(MATCH(E9,lookup!$F$4:$F$363)+1))-INDEX(lookup!$F$4:$F$363,MATCH(E9,lookup!$F$4:$F$363)))*(E9-INDEX(lookup!$F$4:$F$363,MATCH(E9,lookup!$F$4:$F$363)))+INDEX(lookup!$H$4:$H$363,MATCH(E9,lookup!$F$4:$F$363)),"Small")</f>
        <v>Small</v>
      </c>
      <c r="I9" s="4" t="str">
        <f t="shared" si="2"/>
        <v>NA</v>
      </c>
      <c r="J9" s="18" t="str">
        <f>IFERROR((INDEX(lookup!$L$4:$L$363,(MATCH(E9,lookup!$J$4:$J$363)+1))-INDEX(lookup!$L$4:$L$363,MATCH(E9,lookup!$J$4:$J$363)))/(INDEX(lookup!$J$4:$J$363,(MATCH(E9,lookup!$J$4:$J$363)+1))-INDEX(lookup!$J$4:$J$363,MATCH(E9,lookup!$J$4:$J$363)))*(E9-INDEX(lookup!$J$4:$J$363,MATCH(E9,lookup!$J$4:$J$363)))+INDEX(lookup!$L$4:$L$363,MATCH(E9,lookup!$J$4:$J$363)),"Small")</f>
        <v>Small</v>
      </c>
      <c r="K9" s="4" t="str">
        <f t="shared" si="3"/>
        <v>NA</v>
      </c>
      <c r="L9" s="4">
        <f>IFERROR((INDEX(lookup!$P$4:$P$363,(MATCH(E9,lookup!$N$4:$N$363)+1))-INDEX(lookup!$P$4:$P$363,MATCH(E9,lookup!$N$4:$N$363)))/(INDEX(lookup!$N$4:$N$363,(MATCH(E9,lookup!$N$4:$N$363)+1))-INDEX(lookup!$N$4:$N$363,MATCH(E9,lookup!$N$4:$N$363)))*(E9-INDEX(lookup!$N$4:$N$363,MATCH(E9,lookup!$N$4:$N$363)))+INDEX(lookup!$P$4:$P$363,MATCH(E9,lookup!$N$4:$N$363)),"Small")</f>
        <v>0.72560448443160508</v>
      </c>
      <c r="M9" s="4">
        <f t="shared" si="4"/>
        <v>0.1412361381166807</v>
      </c>
      <c r="N9" s="18">
        <f>IFERROR((INDEX(lookup!$T$4:$T$363,(MATCH(E9,lookup!$R$4:$R$363)+1))-INDEX(lookup!$T$4:$T$363,MATCH(E9,lookup!$R$4:$R$363)))/(INDEX(lookup!$R$4:$R$363,(MATCH(E9,lookup!$R$4:$R$363)+1))-INDEX(lookup!$R$4:$R$363,MATCH(E9,lookup!$R$4:$R$363)))*(E9-INDEX(lookup!$R$4:$R$363,MATCH(E9,lookup!$R$4:$R$363)))+INDEX(lookup!$T$4:$T$363,MATCH(E9,lookup!$R$4:$R$363)),"Small")</f>
        <v>0.74055493171603737</v>
      </c>
      <c r="O9" s="4">
        <f t="shared" si="5"/>
        <v>0.14027923661435537</v>
      </c>
      <c r="P9" s="18">
        <f>IFERROR((INDEX(lookup!$X$4:$X$363,(MATCH(E9,lookup!$V$4:$V$363)+1))-INDEX(lookup!$X$4:$X$363,MATCH(E9,lookup!$V$4:$V$363)))/(INDEX(lookup!$V$4:$V$363,(MATCH(E9,lookup!$V$4:$V$363)+1))-INDEX(lookup!$V$4:$V$363,MATCH(E9,lookup!$V$4:$V$363)))*(E9-INDEX(lookup!$V$4:$V$363,MATCH(E9,lookup!$V$4:$V$363)))+INDEX(lookup!$X$4:$X$363,MATCH(E9,lookup!$V$4:$V$363)),"Small")</f>
        <v>0.73252276025231211</v>
      </c>
      <c r="Q9" s="4">
        <f t="shared" si="6"/>
        <v>0.14079009832742287</v>
      </c>
      <c r="R9" s="18">
        <f>IFERROR((INDEX(lookup!$AB$4:$AB$363,(MATCH(E9,lookup!$Z$4:$Z$363)+1))-INDEX(lookup!$AB$4:$AB$363,MATCH(E9,lookup!$Z$4:$Z$363)))/(INDEX(lookup!$Z$4:$Z$363,(MATCH(E9,lookup!$Z$4:$Z$363)+1))-INDEX(lookup!$Z$4:$Z$363,MATCH(E9,lookup!$Z$4:$Z$363)))*(E9-INDEX(lookup!$Z$4:$Z$363,MATCH(E9,lookup!$Z$4:$Z$363)))+INDEX(lookup!$AB$4:$AB$363,MATCH(E9,lookup!$Z$4:$Z$363)),"Small")</f>
        <v>0.71822242169309447</v>
      </c>
      <c r="S9" s="4">
        <f t="shared" si="7"/>
        <v>0.1417183760141307</v>
      </c>
      <c r="T9" s="18">
        <f>IFERROR((INDEX(lookup!$AF$4:$AF$363,(MATCH(E9,lookup!$AD$4:$AD$363)+1))-INDEX(lookup!$AF$4:$AF$363,MATCH(E9,lookup!$AD$4:$AD$363)))/(INDEX(lookup!$AD$4:$AD$363,(MATCH(E9,lookup!$AD$4:$AD$363)+1))-INDEX(lookup!$AD$4:$AD$363,MATCH(E9,lookup!$AD$4:$AD$363)))*(E9-INDEX(lookup!$AD$4:$AD$363,MATCH(E9,lookup!$AD$4:$AD$363)))+INDEX(lookup!$AF$4:$AF$363,MATCH(E9,lookup!$AD$4:$AD$363)),"Small")</f>
        <v>0.70229272806889076</v>
      </c>
      <c r="U9" s="4">
        <f t="shared" si="8"/>
        <v>0.14278188005175757</v>
      </c>
      <c r="V9" s="18">
        <f>IFERROR((INDEX(lookup!$AJ$4:$AJ$363,(MATCH(E9,lookup!$AH$4:$AH$363)+1))-INDEX(lookup!$AJ$4:$AJ$363,MATCH(E9,lookup!$AH$4:$AH$363)))/(INDEX(lookup!$AH$4:$AH$363,(MATCH(E9,lookup!$AH$4:$AH$363)+1))-INDEX(lookup!$AH$4:$AH$363,MATCH(E9,lookup!$AH$4:$AH$363)))*(E9-INDEX(lookup!$AH$4:$AH$363,MATCH(E9,lookup!$AH$4:$AH$363)))+INDEX(lookup!$AJ$4:$AJ$363,MATCH(E9,lookup!$AH$4:$AH$363)),"Small")</f>
        <v>0.68634228625705485</v>
      </c>
      <c r="W9" s="4">
        <f t="shared" si="9"/>
        <v>0.14387949372139475</v>
      </c>
      <c r="X9" s="18">
        <f>IFERROR((INDEX(lookup!$AN$4:$AN$363,(MATCH(E9,lookup!$AL$4:$AL$363)+1))-INDEX(lookup!$AN$4:$AN$363,MATCH(E9,lookup!$AL$4:$AL$363)))/(INDEX(lookup!$AL$4:$AL$363,(MATCH(E9,lookup!$AL$4:$AL$363)+1))-INDEX(lookup!$AL$4:$AL$363,MATCH(E9,lookup!$AL$4:$AL$363)))*(E9-INDEX(lookup!$AL$4:$AL$363,MATCH(E9,lookup!$AL$4:$AL$363)))+INDEX(lookup!$AN$4:$AN$363,MATCH(E9,lookup!$AL$4:$AL$363)),"Small")</f>
        <v>0.67100801664531307</v>
      </c>
      <c r="Y9" s="4">
        <f t="shared" si="10"/>
        <v>0.14496725552362213</v>
      </c>
      <c r="Z9" s="31">
        <f t="shared" si="11"/>
        <v>0.14027923661435537</v>
      </c>
      <c r="AA9" s="29">
        <f t="shared" si="12"/>
        <v>30</v>
      </c>
      <c r="AB9" s="20" t="s">
        <v>26</v>
      </c>
      <c r="AC9" s="20" t="s">
        <v>28</v>
      </c>
      <c r="AD9" s="20">
        <v>125.52</v>
      </c>
      <c r="AE9" s="25">
        <f>AG8</f>
        <v>7.1619881447856493</v>
      </c>
      <c r="AF9" s="25">
        <v>12.38</v>
      </c>
      <c r="AG9" s="24">
        <f t="shared" si="16"/>
        <v>6.9859096469873103</v>
      </c>
      <c r="AH9" s="25">
        <v>12.13</v>
      </c>
      <c r="AI9" s="24">
        <f t="shared" si="13"/>
        <v>2.6440903530126905</v>
      </c>
      <c r="AJ9" s="24">
        <f t="shared" si="14"/>
        <v>0.35590964698730954</v>
      </c>
      <c r="AK9" s="41">
        <f t="shared" si="15"/>
        <v>6.8060784977983397</v>
      </c>
      <c r="AL9" s="42">
        <v>12.38</v>
      </c>
      <c r="AM9" s="42">
        <f t="shared" si="17"/>
        <v>6.7620168835013112</v>
      </c>
      <c r="AN9" s="43">
        <v>12.13</v>
      </c>
      <c r="AO9" s="20" t="s">
        <v>27</v>
      </c>
    </row>
    <row r="10" spans="1:41">
      <c r="A10" s="5" t="s">
        <v>28</v>
      </c>
      <c r="B10" s="5">
        <v>22</v>
      </c>
      <c r="C10" s="1">
        <f>Sheet1!M28</f>
        <v>0.28258123734978874</v>
      </c>
      <c r="D10" s="1">
        <f>C10+D9</f>
        <v>7.1753995463317519</v>
      </c>
      <c r="E10" s="3">
        <f t="shared" si="0"/>
        <v>3.587699773165876</v>
      </c>
      <c r="F10" s="3" t="str">
        <f>IFERROR((INDEX(lookup!$D$4:$D$363,(MATCH(E10,lookup!$B$4:$B$363)+1))-INDEX(lookup!$D$4:$D$363,MATCH(E10,lookup!$B$4:$B$363)))/(INDEX(lookup!$B$4:$B$363,(MATCH(E10,lookup!$B$4:$B$363)+1))-INDEX(lookup!$B$4:$B$363,MATCH(E10,lookup!$B$4:$B$363)))*(E10-INDEX(lookup!$B$4:$B$363,MATCH(E10,lookup!$B$4:$B$363)))+INDEX(lookup!$D$4:$D$363,MATCH(E10,lookup!$B$4:$B$363)),"Small")</f>
        <v>Small</v>
      </c>
      <c r="G10" s="4" t="str">
        <f t="shared" si="1"/>
        <v>NA</v>
      </c>
      <c r="H10" s="3" t="str">
        <f>IFERROR((INDEX(lookup!$H$4:$H$363,(MATCH(E10,lookup!$F$4:$F$363)+1))-INDEX(lookup!$H$4:$H$363,MATCH(E10,lookup!$F$4:$F$363)))/(INDEX(lookup!$F$4:$F$363,(MATCH(E10,lookup!$F$4:$F$363)+1))-INDEX(lookup!$F$4:$F$363,MATCH(E10,lookup!$F$4:$F$363)))*(E10-INDEX(lookup!$F$4:$F$363,MATCH(E10,lookup!$F$4:$F$363)))+INDEX(lookup!$H$4:$H$363,MATCH(E10,lookup!$F$4:$F$363)),"Small")</f>
        <v>Small</v>
      </c>
      <c r="I10" s="4" t="str">
        <f t="shared" si="2"/>
        <v>NA</v>
      </c>
      <c r="J10" s="18" t="str">
        <f>IFERROR((INDEX(lookup!$L$4:$L$363,(MATCH(E10,lookup!$J$4:$J$363)+1))-INDEX(lookup!$L$4:$L$363,MATCH(E10,lookup!$J$4:$J$363)))/(INDEX(lookup!$J$4:$J$363,(MATCH(E10,lookup!$J$4:$J$363)+1))-INDEX(lookup!$J$4:$J$363,MATCH(E10,lookup!$J$4:$J$363)))*(E10-INDEX(lookup!$J$4:$J$363,MATCH(E10,lookup!$J$4:$J$363)))+INDEX(lookup!$L$4:$L$363,MATCH(E10,lookup!$J$4:$J$363)),"Small")</f>
        <v>Small</v>
      </c>
      <c r="K10" s="4" t="str">
        <f t="shared" si="3"/>
        <v>NA</v>
      </c>
      <c r="L10" s="4">
        <f>IFERROR((INDEX(lookup!$P$4:$P$363,(MATCH(E10,lookup!$N$4:$N$363)+1))-INDEX(lookup!$P$4:$P$363,MATCH(E10,lookup!$N$4:$N$363)))/(INDEX(lookup!$N$4:$N$363,(MATCH(E10,lookup!$N$4:$N$363)+1))-INDEX(lookup!$N$4:$N$363,MATCH(E10,lookup!$N$4:$N$363)))*(E10-INDEX(lookup!$N$4:$N$363,MATCH(E10,lookup!$N$4:$N$363)))+INDEX(lookup!$P$4:$P$363,MATCH(E10,lookup!$N$4:$N$363)),"Small")</f>
        <v>0.73544324301986208</v>
      </c>
      <c r="M10" s="4">
        <f t="shared" si="4"/>
        <v>0.14060348953535043</v>
      </c>
      <c r="N10" s="18">
        <f>IFERROR((INDEX(lookup!$T$4:$T$363,(MATCH(E10,lookup!$R$4:$R$363)+1))-INDEX(lookup!$T$4:$T$363,MATCH(E10,lookup!$R$4:$R$363)))/(INDEX(lookup!$R$4:$R$363,(MATCH(E10,lookup!$R$4:$R$363)+1))-INDEX(lookup!$R$4:$R$363,MATCH(E10,lookup!$R$4:$R$363)))*(E10-INDEX(lookup!$R$4:$R$363,MATCH(E10,lookup!$R$4:$R$363)))+INDEX(lookup!$T$4:$T$363,MATCH(E10,lookup!$R$4:$R$363)),"Small")</f>
        <v>0.75561869608342702</v>
      </c>
      <c r="O10" s="4">
        <f t="shared" si="5"/>
        <v>0.13934078567327782</v>
      </c>
      <c r="P10" s="18">
        <f>IFERROR((INDEX(lookup!$X$4:$X$363,(MATCH(E10,lookup!$V$4:$V$363)+1))-INDEX(lookup!$X$4:$X$363,MATCH(E10,lookup!$V$4:$V$363)))/(INDEX(lookup!$V$4:$V$363,(MATCH(E10,lookup!$V$4:$V$363)+1))-INDEX(lookup!$V$4:$V$363,MATCH(E10,lookup!$V$4:$V$363)))*(E10-INDEX(lookup!$V$4:$V$363,MATCH(E10,lookup!$V$4:$V$363)))+INDEX(lookup!$X$4:$X$363,MATCH(E10,lookup!$V$4:$V$363)),"Small")</f>
        <v>0.74908489055508309</v>
      </c>
      <c r="Q10" s="4">
        <f t="shared" si="6"/>
        <v>0.13974474136773868</v>
      </c>
      <c r="R10" s="18">
        <f>IFERROR((INDEX(lookup!$AB$4:$AB$363,(MATCH(E10,lookup!$Z$4:$Z$363)+1))-INDEX(lookup!$AB$4:$AB$363,MATCH(E10,lookup!$Z$4:$Z$363)))/(INDEX(lookup!$Z$4:$Z$363,(MATCH(E10,lookup!$Z$4:$Z$363)+1))-INDEX(lookup!$Z$4:$Z$363,MATCH(E10,lookup!$Z$4:$Z$363)))*(E10-INDEX(lookup!$Z$4:$Z$363,MATCH(E10,lookup!$Z$4:$Z$363)))+INDEX(lookup!$AB$4:$AB$363,MATCH(E10,lookup!$Z$4:$Z$363)),"Small")</f>
        <v>0.73530038377359874</v>
      </c>
      <c r="S10" s="4">
        <f t="shared" si="7"/>
        <v>0.1406125947519721</v>
      </c>
      <c r="T10" s="18">
        <f>IFERROR((INDEX(lookup!$AF$4:$AF$363,(MATCH(E10,lookup!$AD$4:$AD$363)+1))-INDEX(lookup!$AF$4:$AF$363,MATCH(E10,lookup!$AD$4:$AD$363)))/(INDEX(lookup!$AD$4:$AD$363,(MATCH(E10,lookup!$AD$4:$AD$363)+1))-INDEX(lookup!$AD$4:$AD$363,MATCH(E10,lookup!$AD$4:$AD$363)))*(E10-INDEX(lookup!$AD$4:$AD$363,MATCH(E10,lookup!$AD$4:$AD$363)))+INDEX(lookup!$AF$4:$AF$363,MATCH(E10,lookup!$AD$4:$AD$363)),"Small")</f>
        <v>0.71948489049957554</v>
      </c>
      <c r="U10" s="4">
        <f t="shared" si="8"/>
        <v>0.14163543715051705</v>
      </c>
      <c r="V10" s="18">
        <f>IFERROR((INDEX(lookup!$AJ$4:$AJ$363,(MATCH(E10,lookup!$AH$4:$AH$363)+1))-INDEX(lookup!$AJ$4:$AJ$363,MATCH(E10,lookup!$AH$4:$AH$363)))/(INDEX(lookup!$AH$4:$AH$363,(MATCH(E10,lookup!$AH$4:$AH$363)+1))-INDEX(lookup!$AH$4:$AH$363,MATCH(E10,lookup!$AH$4:$AH$363)))*(E10-INDEX(lookup!$AH$4:$AH$363,MATCH(E10,lookup!$AH$4:$AH$363)))+INDEX(lookup!$AJ$4:$AJ$363,MATCH(E10,lookup!$AH$4:$AH$363)),"Small")</f>
        <v>0.70346722339813117</v>
      </c>
      <c r="W10" s="4">
        <f t="shared" si="9"/>
        <v>0.14270237382886522</v>
      </c>
      <c r="X10" s="18">
        <f>IFERROR((INDEX(lookup!$AN$4:$AN$363,(MATCH(E10,lookup!$AL$4:$AL$363)+1))-INDEX(lookup!$AN$4:$AN$363,MATCH(E10,lookup!$AL$4:$AL$363)))/(INDEX(lookup!$AL$4:$AL$363,(MATCH(E10,lookup!$AL$4:$AL$363)+1))-INDEX(lookup!$AL$4:$AL$363,MATCH(E10,lookup!$AL$4:$AL$363)))*(E10-INDEX(lookup!$AL$4:$AL$363,MATCH(E10,lookup!$AL$4:$AL$363)))+INDEX(lookup!$AN$4:$AN$363,MATCH(E10,lookup!$AL$4:$AL$363)),"Small")</f>
        <v>0.68796734854466945</v>
      </c>
      <c r="Y10" s="4">
        <f t="shared" si="10"/>
        <v>0.14376611746887261</v>
      </c>
      <c r="Z10" s="31">
        <f t="shared" si="11"/>
        <v>0.13934078567327782</v>
      </c>
      <c r="AA10" s="29">
        <f t="shared" si="12"/>
        <v>30</v>
      </c>
      <c r="AB10" s="20" t="s">
        <v>27</v>
      </c>
      <c r="AC10" s="20" t="s">
        <v>32</v>
      </c>
      <c r="AD10" s="20">
        <v>58.76</v>
      </c>
      <c r="AE10" s="25">
        <f>AG9</f>
        <v>6.9859096469873103</v>
      </c>
      <c r="AF10" s="25">
        <v>12.13</v>
      </c>
      <c r="AG10" s="24">
        <f t="shared" si="16"/>
        <v>6.9040330013256925</v>
      </c>
      <c r="AH10" s="25">
        <v>12</v>
      </c>
      <c r="AI10" s="24">
        <f t="shared" si="13"/>
        <v>2.5959669986743075</v>
      </c>
      <c r="AJ10" s="24">
        <f t="shared" si="14"/>
        <v>0.40403300132569253</v>
      </c>
      <c r="AK10" s="41">
        <f t="shared" si="15"/>
        <v>6.5818766456616178</v>
      </c>
      <c r="AL10" s="42">
        <v>12.13</v>
      </c>
      <c r="AM10" s="42">
        <f t="shared" si="17"/>
        <v>6.5328674426008115</v>
      </c>
      <c r="AN10" s="43">
        <v>12</v>
      </c>
      <c r="AO10" s="20" t="s">
        <v>28</v>
      </c>
    </row>
    <row r="11" spans="1:41">
      <c r="A11" s="5" t="s">
        <v>29</v>
      </c>
      <c r="B11" s="5" t="s">
        <v>64</v>
      </c>
      <c r="C11" s="1">
        <f>Sheet1!M24+Sheet1!M36</f>
        <v>1.6190962270081213</v>
      </c>
      <c r="D11" s="1">
        <f>C11</f>
        <v>1.6190962270081213</v>
      </c>
      <c r="E11" s="3">
        <f t="shared" si="0"/>
        <v>0.80954811350406064</v>
      </c>
      <c r="F11" s="3">
        <f>IFERROR((INDEX(lookup!$D$4:$D$363,(MATCH(E11,lookup!$B$4:$B$363)+1))-INDEX(lookup!$D$4:$D$363,MATCH(E11,lookup!$B$4:$B$363)))/(INDEX(lookup!$B$4:$B$363,(MATCH(E11,lookup!$B$4:$B$363)+1))-INDEX(lookup!$B$4:$B$363,MATCH(E11,lookup!$B$4:$B$363)))*(E11-INDEX(lookup!$B$4:$B$363,MATCH(E11,lookup!$B$4:$B$363)))+INDEX(lookup!$D$4:$D$363,MATCH(E11,lookup!$B$4:$B$363)),"Small")</f>
        <v>0.35444819513755016</v>
      </c>
      <c r="G11" s="4">
        <f t="shared" si="1"/>
        <v>0.1793335573973657</v>
      </c>
      <c r="H11" s="3">
        <f>IFERROR((INDEX(lookup!$H$4:$H$363,(MATCH(E11,lookup!$F$4:$F$363)+1))-INDEX(lookup!$H$4:$H$363,MATCH(E11,lookup!$F$4:$F$363)))/(INDEX(lookup!$F$4:$F$363,(MATCH(E11,lookup!$F$4:$F$363)+1))-INDEX(lookup!$F$4:$F$363,MATCH(E11,lookup!$F$4:$F$363)))*(E11-INDEX(lookup!$F$4:$F$363,MATCH(E11,lookup!$F$4:$F$363)))+INDEX(lookup!$H$4:$H$363,MATCH(E11,lookup!$F$4:$F$363)),"Small")</f>
        <v>0.35862442810029765</v>
      </c>
      <c r="I11" s="4">
        <f t="shared" si="2"/>
        <v>0.17863471595735103</v>
      </c>
      <c r="J11" s="18">
        <f>IFERROR((INDEX(lookup!$L$4:$L$363,(MATCH(E11,lookup!$J$4:$J$363)+1))-INDEX(lookup!$L$4:$L$363,MATCH(E11,lookup!$J$4:$J$363)))/(INDEX(lookup!$J$4:$J$363,(MATCH(E11,lookup!$J$4:$J$363)+1))-INDEX(lookup!$J$4:$J$363,MATCH(E11,lookup!$J$4:$J$363)))*(E11-INDEX(lookup!$J$4:$J$363,MATCH(E11,lookup!$J$4:$J$363)))+INDEX(lookup!$L$4:$L$363,MATCH(E11,lookup!$J$4:$J$363)),"Small")</f>
        <v>0.34617340977722266</v>
      </c>
      <c r="K11" s="4">
        <f t="shared" si="3"/>
        <v>0.18075122585611236</v>
      </c>
      <c r="L11" s="4">
        <f>IFERROR((INDEX(lookup!$P$4:$P$363,(MATCH(E11,lookup!$N$4:$N$363)+1))-INDEX(lookup!$P$4:$P$363,MATCH(E11,lookup!$N$4:$N$363)))/(INDEX(lookup!$N$4:$N$363,(MATCH(E11,lookup!$N$4:$N$363)+1))-INDEX(lookup!$N$4:$N$363,MATCH(E11,lookup!$N$4:$N$363)))*(E11-INDEX(lookup!$N$4:$N$363,MATCH(E11,lookup!$N$4:$N$363)))+INDEX(lookup!$P$4:$P$363,MATCH(E11,lookup!$N$4:$N$363)),"Small")</f>
        <v>0.33024706399815229</v>
      </c>
      <c r="M11" s="4">
        <f t="shared" si="4"/>
        <v>0.18361133920213676</v>
      </c>
      <c r="N11" s="18">
        <f>IFERROR((INDEX(lookup!$T$4:$T$363,(MATCH(E11,lookup!$R$4:$R$363)+1))-INDEX(lookup!$T$4:$T$363,MATCH(E11,lookup!$R$4:$R$363)))/(INDEX(lookup!$R$4:$R$363,(MATCH(E11,lookup!$R$4:$R$363)+1))-INDEX(lookup!$R$4:$R$363,MATCH(E11,lookup!$R$4:$R$363)))*(E11-INDEX(lookup!$R$4:$R$363,MATCH(E11,lookup!$R$4:$R$363)))+INDEX(lookup!$T$4:$T$363,MATCH(E11,lookup!$R$4:$R$363)),"Small")</f>
        <v>0.31562457211728073</v>
      </c>
      <c r="O11" s="4">
        <f t="shared" si="5"/>
        <v>0.18640413886695492</v>
      </c>
      <c r="P11" s="18">
        <f>IFERROR((INDEX(lookup!$X$4:$X$363,(MATCH(E11,lookup!$V$4:$V$363)+1))-INDEX(lookup!$X$4:$X$363,MATCH(E11,lookup!$V$4:$V$363)))/(INDEX(lookup!$V$4:$V$363,(MATCH(E11,lookup!$V$4:$V$363)+1))-INDEX(lookup!$V$4:$V$363,MATCH(E11,lookup!$V$4:$V$363)))*(E11-INDEX(lookup!$V$4:$V$363,MATCH(E11,lookup!$V$4:$V$363)))+INDEX(lookup!$X$4:$X$363,MATCH(E11,lookup!$V$4:$V$363)),"Small")</f>
        <v>0.30278632224701379</v>
      </c>
      <c r="Q11" s="4">
        <f t="shared" si="6"/>
        <v>0.18900229121262829</v>
      </c>
      <c r="R11" s="18">
        <f>IFERROR((INDEX(lookup!$AB$4:$AB$363,(MATCH(E11,lookup!$Z$4:$Z$363)+1))-INDEX(lookup!$AB$4:$AB$363,MATCH(E11,lookup!$Z$4:$Z$363)))/(INDEX(lookup!$Z$4:$Z$363,(MATCH(E11,lookup!$Z$4:$Z$363)+1))-INDEX(lookup!$Z$4:$Z$363,MATCH(E11,lookup!$Z$4:$Z$363)))*(E11-INDEX(lookup!$Z$4:$Z$363,MATCH(E11,lookup!$Z$4:$Z$363)))+INDEX(lookup!$AB$4:$AB$363,MATCH(E11,lookup!$Z$4:$Z$363)),"Small")</f>
        <v>0.29158372093897622</v>
      </c>
      <c r="S11" s="4">
        <f t="shared" si="7"/>
        <v>0.19139241778128252</v>
      </c>
      <c r="T11" s="18">
        <f>IFERROR((INDEX(lookup!$AF$4:$AF$363,(MATCH(E11,lookup!$AD$4:$AD$363)+1))-INDEX(lookup!$AF$4:$AF$363,MATCH(E11,lookup!$AD$4:$AD$363)))/(INDEX(lookup!$AD$4:$AD$363,(MATCH(E11,lookup!$AD$4:$AD$363)+1))-INDEX(lookup!$AD$4:$AD$363,MATCH(E11,lookup!$AD$4:$AD$363)))*(E11-INDEX(lookup!$AD$4:$AD$363,MATCH(E11,lookup!$AD$4:$AD$363)))+INDEX(lookup!$AF$4:$AF$363,MATCH(E11,lookup!$AD$4:$AD$363)),"Small")</f>
        <v>0.28175483853729583</v>
      </c>
      <c r="U11" s="4">
        <f t="shared" si="8"/>
        <v>0.19359257316782891</v>
      </c>
      <c r="V11" s="18">
        <f>IFERROR((INDEX(lookup!$AJ$4:$AJ$363,(MATCH(E11,lookup!$AH$4:$AH$363)+1))-INDEX(lookup!$AJ$4:$AJ$363,MATCH(E11,lookup!$AH$4:$AH$363)))/(INDEX(lookup!$AH$4:$AH$363,(MATCH(E11,lookup!$AH$4:$AH$363)+1))-INDEX(lookup!$AH$4:$AH$363,MATCH(E11,lookup!$AH$4:$AH$363)))*(E11-INDEX(lookup!$AH$4:$AH$363,MATCH(E11,lookup!$AH$4:$AH$363)))+INDEX(lookup!$AJ$4:$AJ$363,MATCH(E11,lookup!$AH$4:$AH$363)),"Small")</f>
        <v>0.27305751907557346</v>
      </c>
      <c r="W11" s="4">
        <f t="shared" si="9"/>
        <v>0.19562653980832398</v>
      </c>
      <c r="X11" s="18">
        <f>IFERROR((INDEX(lookup!$AN$4:$AN$363,(MATCH(E11,lookup!$AL$4:$AL$363)+1))-INDEX(lookup!$AN$4:$AN$363,MATCH(E11,lookup!$AL$4:$AL$363)))/(INDEX(lookup!$AL$4:$AL$363,(MATCH(E11,lookup!$AL$4:$AL$363)+1))-INDEX(lookup!$AL$4:$AL$363,MATCH(E11,lookup!$AL$4:$AL$363)))*(E11-INDEX(lookup!$AL$4:$AL$363,MATCH(E11,lookup!$AL$4:$AL$363)))+INDEX(lookup!$AN$4:$AN$363,MATCH(E11,lookup!$AL$4:$AL$363)),"Small")</f>
        <v>0.26528115628672438</v>
      </c>
      <c r="Y11" s="4">
        <f t="shared" si="10"/>
        <v>0.19751967061936859</v>
      </c>
      <c r="Z11" s="31">
        <f t="shared" si="11"/>
        <v>0.17863471595735103</v>
      </c>
      <c r="AA11" s="29">
        <f t="shared" si="12"/>
        <v>15</v>
      </c>
      <c r="AB11" s="26" t="s">
        <v>135</v>
      </c>
      <c r="AC11" s="20" t="s">
        <v>30</v>
      </c>
      <c r="AD11" s="19">
        <v>157.15</v>
      </c>
      <c r="AE11" s="25">
        <f>AG52-0.05</f>
        <v>7.6472520984753682</v>
      </c>
      <c r="AF11" s="25">
        <v>12</v>
      </c>
      <c r="AG11" s="24">
        <f t="shared" si="16"/>
        <v>7.366527642348391</v>
      </c>
      <c r="AH11" s="25">
        <v>12</v>
      </c>
      <c r="AI11" s="24">
        <f t="shared" si="13"/>
        <v>3.1027479015246318</v>
      </c>
      <c r="AJ11" s="24">
        <f t="shared" si="14"/>
        <v>0</v>
      </c>
      <c r="AK11" s="41">
        <f t="shared" si="15"/>
        <v>7.6472520984753682</v>
      </c>
      <c r="AL11" s="42">
        <v>12</v>
      </c>
      <c r="AM11" s="42">
        <f t="shared" si="17"/>
        <v>7.6472520984753682</v>
      </c>
      <c r="AN11" s="43">
        <v>12</v>
      </c>
      <c r="AO11" s="20" t="s">
        <v>29</v>
      </c>
    </row>
    <row r="12" spans="1:41">
      <c r="A12" s="5" t="s">
        <v>30</v>
      </c>
      <c r="B12" s="5" t="s">
        <v>65</v>
      </c>
      <c r="C12" s="1">
        <f>Sheet1!M25+Sheet1!M37</f>
        <v>1.4696227291786055</v>
      </c>
      <c r="D12" s="1">
        <f>C12+D11</f>
        <v>3.0887189561867268</v>
      </c>
      <c r="E12" s="3">
        <f t="shared" si="0"/>
        <v>1.5443594780933634</v>
      </c>
      <c r="F12" s="3" t="str">
        <f>IFERROR((INDEX(lookup!$D$4:$D$363,(MATCH(E12,lookup!$B$4:$B$363)+1))-INDEX(lookup!$D$4:$D$363,MATCH(E12,lookup!$B$4:$B$363)))/(INDEX(lookup!$B$4:$B$363,(MATCH(E12,lookup!$B$4:$B$363)+1))-INDEX(lookup!$B$4:$B$363,MATCH(E12,lookup!$B$4:$B$363)))*(E12-INDEX(lookup!$B$4:$B$363,MATCH(E12,lookup!$B$4:$B$363)))+INDEX(lookup!$D$4:$D$363,MATCH(E12,lookup!$B$4:$B$363)),"Small")</f>
        <v>Small</v>
      </c>
      <c r="G12" s="4" t="str">
        <f t="shared" si="1"/>
        <v>NA</v>
      </c>
      <c r="H12" s="3">
        <f>IFERROR((INDEX(lookup!$H$4:$H$363,(MATCH(E12,lookup!$F$4:$F$363)+1))-INDEX(lookup!$H$4:$H$363,MATCH(E12,lookup!$F$4:$F$363)))/(INDEX(lookup!$F$4:$F$363,(MATCH(E12,lookup!$F$4:$F$363)+1))-INDEX(lookup!$F$4:$F$363,MATCH(E12,lookup!$F$4:$F$363)))*(E12-INDEX(lookup!$F$4:$F$363,MATCH(E12,lookup!$F$4:$F$363)))+INDEX(lookup!$H$4:$H$363,MATCH(E12,lookup!$F$4:$F$363)),"Small")</f>
        <v>0.45644660744852172</v>
      </c>
      <c r="I12" s="4">
        <f t="shared" si="2"/>
        <v>0.16483489614452929</v>
      </c>
      <c r="J12" s="18">
        <f>IFERROR((INDEX(lookup!$L$4:$L$363,(MATCH(E12,lookup!$J$4:$J$363)+1))-INDEX(lookup!$L$4:$L$363,MATCH(E12,lookup!$J$4:$J$363)))/(INDEX(lookup!$J$4:$J$363,(MATCH(E12,lookup!$J$4:$J$363)+1))-INDEX(lookup!$J$4:$J$363,MATCH(E12,lookup!$J$4:$J$363)))*(E12-INDEX(lookup!$J$4:$J$363,MATCH(E12,lookup!$J$4:$J$363)))+INDEX(lookup!$L$4:$L$363,MATCH(E12,lookup!$J$4:$J$363)),"Small")</f>
        <v>0.49575311033411612</v>
      </c>
      <c r="K12" s="4">
        <f t="shared" si="3"/>
        <v>0.16035801466680313</v>
      </c>
      <c r="L12" s="4">
        <f>IFERROR((INDEX(lookup!$P$4:$P$363,(MATCH(E12,lookup!$N$4:$N$363)+1))-INDEX(lookup!$P$4:$P$363,MATCH(E12,lookup!$N$4:$N$363)))/(INDEX(lookup!$N$4:$N$363,(MATCH(E12,lookup!$N$4:$N$363)+1))-INDEX(lookup!$N$4:$N$363,MATCH(E12,lookup!$N$4:$N$363)))*(E12-INDEX(lookup!$N$4:$N$363,MATCH(E12,lookup!$N$4:$N$363)))+INDEX(lookup!$P$4:$P$363,MATCH(E12,lookup!$N$4:$N$363)),"Small")</f>
        <v>0.48612028150796155</v>
      </c>
      <c r="M12" s="4">
        <f t="shared" si="4"/>
        <v>0.16141029815638133</v>
      </c>
      <c r="N12" s="18">
        <f>IFERROR((INDEX(lookup!$T$4:$T$363,(MATCH(E12,lookup!$R$4:$R$363)+1))-INDEX(lookup!$T$4:$T$363,MATCH(E12,lookup!$R$4:$R$363)))/(INDEX(lookup!$R$4:$R$363,(MATCH(E12,lookup!$R$4:$R$363)+1))-INDEX(lookup!$R$4:$R$363,MATCH(E12,lookup!$R$4:$R$363)))*(E12-INDEX(lookup!$R$4:$R$363,MATCH(E12,lookup!$R$4:$R$363)))+INDEX(lookup!$T$4:$T$363,MATCH(E12,lookup!$R$4:$R$363)),"Small")</f>
        <v>0.47051176426842212</v>
      </c>
      <c r="O12" s="4">
        <f t="shared" si="5"/>
        <v>0.16317576512969079</v>
      </c>
      <c r="P12" s="18">
        <f>IFERROR((INDEX(lookup!$X$4:$X$363,(MATCH(E12,lookup!$V$4:$V$363)+1))-INDEX(lookup!$X$4:$X$363,MATCH(E12,lookup!$V$4:$V$363)))/(INDEX(lookup!$V$4:$V$363,(MATCH(E12,lookup!$V$4:$V$363)+1))-INDEX(lookup!$V$4:$V$363,MATCH(E12,lookup!$V$4:$V$363)))*(E12-INDEX(lookup!$V$4:$V$363,MATCH(E12,lookup!$V$4:$V$363)))+INDEX(lookup!$X$4:$X$363,MATCH(E12,lookup!$V$4:$V$363)),"Small")</f>
        <v>0.45468412344347753</v>
      </c>
      <c r="Q12" s="4">
        <f t="shared" si="6"/>
        <v>0.16504760373759234</v>
      </c>
      <c r="R12" s="18">
        <f>IFERROR((INDEX(lookup!$AB$4:$AB$363,(MATCH(E12,lookup!$Z$4:$Z$363)+1))-INDEX(lookup!$AB$4:$AB$363,MATCH(E12,lookup!$Z$4:$Z$363)))/(INDEX(lookup!$Z$4:$Z$363,(MATCH(E12,lookup!$Z$4:$Z$363)+1))-INDEX(lookup!$Z$4:$Z$363,MATCH(E12,lookup!$Z$4:$Z$363)))*(E12-INDEX(lookup!$Z$4:$Z$363,MATCH(E12,lookup!$Z$4:$Z$363)))+INDEX(lookup!$AB$4:$AB$363,MATCH(E12,lookup!$Z$4:$Z$363)),"Small")</f>
        <v>0.43992264966478045</v>
      </c>
      <c r="S12" s="4">
        <f t="shared" si="7"/>
        <v>0.16687337355160139</v>
      </c>
      <c r="T12" s="18">
        <f>IFERROR((INDEX(lookup!$AF$4:$AF$363,(MATCH(E12,lookup!$AD$4:$AD$363)+1))-INDEX(lookup!$AF$4:$AF$363,MATCH(E12,lookup!$AD$4:$AD$363)))/(INDEX(lookup!$AD$4:$AD$363,(MATCH(E12,lookup!$AD$4:$AD$363)+1))-INDEX(lookup!$AD$4:$AD$363,MATCH(E12,lookup!$AD$4:$AD$363)))*(E12-INDEX(lookup!$AD$4:$AD$363,MATCH(E12,lookup!$AD$4:$AD$363)))+INDEX(lookup!$AF$4:$AF$363,MATCH(E12,lookup!$AD$4:$AD$363)),"Small")</f>
        <v>0.42648220157187389</v>
      </c>
      <c r="U12" s="4">
        <f t="shared" si="8"/>
        <v>0.16860826113278998</v>
      </c>
      <c r="V12" s="18">
        <f>IFERROR((INDEX(lookup!$AJ$4:$AJ$363,(MATCH(E12,lookup!$AH$4:$AH$363)+1))-INDEX(lookup!$AJ$4:$AJ$363,MATCH(E12,lookup!$AH$4:$AH$363)))/(INDEX(lookup!$AH$4:$AH$363,(MATCH(E12,lookup!$AH$4:$AH$363)+1))-INDEX(lookup!$AH$4:$AH$363,MATCH(E12,lookup!$AH$4:$AH$363)))*(E12-INDEX(lookup!$AH$4:$AH$363,MATCH(E12,lookup!$AH$4:$AH$363)))+INDEX(lookup!$AJ$4:$AJ$363,MATCH(E12,lookup!$AH$4:$AH$363)),"Small")</f>
        <v>0.41429769394288418</v>
      </c>
      <c r="W12" s="4">
        <f t="shared" si="9"/>
        <v>0.1702452412973742</v>
      </c>
      <c r="X12" s="18">
        <f>IFERROR((INDEX(lookup!$AN$4:$AN$363,(MATCH(E12,lookup!$AL$4:$AL$363)+1))-INDEX(lookup!$AN$4:$AN$363,MATCH(E12,lookup!$AL$4:$AL$363)))/(INDEX(lookup!$AL$4:$AL$363,(MATCH(E12,lookup!$AL$4:$AL$363)+1))-INDEX(lookup!$AL$4:$AL$363,MATCH(E12,lookup!$AL$4:$AL$363)))*(E12-INDEX(lookup!$AL$4:$AL$363,MATCH(E12,lookup!$AL$4:$AL$363)))+INDEX(lookup!$AN$4:$AN$363,MATCH(E12,lookup!$AL$4:$AL$363)),"Small")</f>
        <v>0.4032568965591139</v>
      </c>
      <c r="Y12" s="4">
        <f t="shared" si="10"/>
        <v>0.17178499192646474</v>
      </c>
      <c r="Z12" s="31">
        <f t="shared" si="11"/>
        <v>0.16035801466680313</v>
      </c>
      <c r="AA12" s="29">
        <f t="shared" si="12"/>
        <v>18</v>
      </c>
      <c r="AB12" s="20" t="s">
        <v>136</v>
      </c>
      <c r="AC12" s="20" t="s">
        <v>31</v>
      </c>
      <c r="AD12" s="19">
        <v>209.96</v>
      </c>
      <c r="AE12" s="25">
        <f>MIN(AG53-0.05,AG11)</f>
        <v>7.366527642348391</v>
      </c>
      <c r="AF12" s="25">
        <v>12</v>
      </c>
      <c r="AG12" s="24">
        <f t="shared" si="16"/>
        <v>7.0298399547539709</v>
      </c>
      <c r="AH12" s="25">
        <v>12</v>
      </c>
      <c r="AI12" s="24">
        <f t="shared" si="13"/>
        <v>3.133472357651609</v>
      </c>
      <c r="AJ12" s="24">
        <f t="shared" si="14"/>
        <v>0</v>
      </c>
      <c r="AK12" s="41">
        <f t="shared" si="15"/>
        <v>7.366527642348391</v>
      </c>
      <c r="AL12" s="42">
        <v>12</v>
      </c>
      <c r="AM12" s="42">
        <f t="shared" si="17"/>
        <v>7.366527642348391</v>
      </c>
      <c r="AN12" s="43">
        <v>12</v>
      </c>
      <c r="AO12" s="20" t="s">
        <v>30</v>
      </c>
    </row>
    <row r="13" spans="1:41">
      <c r="A13" s="5" t="s">
        <v>31</v>
      </c>
      <c r="B13" s="5" t="s">
        <v>66</v>
      </c>
      <c r="C13" s="1">
        <f>Sheet1!M27+Sheet1!M39</f>
        <v>3.1237625603930885</v>
      </c>
      <c r="D13" s="1">
        <f>C13+D12</f>
        <v>6.2124815165798157</v>
      </c>
      <c r="E13" s="3">
        <f t="shared" si="0"/>
        <v>3.1062407582899079</v>
      </c>
      <c r="F13" s="3" t="str">
        <f>IFERROR((INDEX(lookup!$D$4:$D$363,(MATCH(E13,lookup!$B$4:$B$363)+1))-INDEX(lookup!$D$4:$D$363,MATCH(E13,lookup!$B$4:$B$363)))/(INDEX(lookup!$B$4:$B$363,(MATCH(E13,lookup!$B$4:$B$363)+1))-INDEX(lookup!$B$4:$B$363,MATCH(E13,lookup!$B$4:$B$363)))*(E13-INDEX(lookup!$B$4:$B$363,MATCH(E13,lookup!$B$4:$B$363)))+INDEX(lookup!$D$4:$D$363,MATCH(E13,lookup!$B$4:$B$363)),"Small")</f>
        <v>Small</v>
      </c>
      <c r="G13" s="4" t="str">
        <f t="shared" si="1"/>
        <v>NA</v>
      </c>
      <c r="H13" s="3" t="str">
        <f>IFERROR((INDEX(lookup!$H$4:$H$363,(MATCH(E13,lookup!$F$4:$F$363)+1))-INDEX(lookup!$H$4:$H$363,MATCH(E13,lookup!$F$4:$F$363)))/(INDEX(lookup!$F$4:$F$363,(MATCH(E13,lookup!$F$4:$F$363)+1))-INDEX(lookup!$F$4:$F$363,MATCH(E13,lookup!$F$4:$F$363)))*(E13-INDEX(lookup!$F$4:$F$363,MATCH(E13,lookup!$F$4:$F$363)))+INDEX(lookup!$H$4:$H$363,MATCH(E13,lookup!$F$4:$F$363)),"Small")</f>
        <v>Small</v>
      </c>
      <c r="I13" s="4" t="str">
        <f t="shared" si="2"/>
        <v>NA</v>
      </c>
      <c r="J13" s="18">
        <f>IFERROR((INDEX(lookup!$L$4:$L$363,(MATCH(E13,lookup!$J$4:$J$363)+1))-INDEX(lookup!$L$4:$L$363,MATCH(E13,lookup!$J$4:$J$363)))/(INDEX(lookup!$J$4:$J$363,(MATCH(E13,lookup!$J$4:$J$363)+1))-INDEX(lookup!$J$4:$J$363,MATCH(E13,lookup!$J$4:$J$363)))*(E13-INDEX(lookup!$J$4:$J$363,MATCH(E13,lookup!$J$4:$J$363)))+INDEX(lookup!$L$4:$L$363,MATCH(E13,lookup!$J$4:$J$363)),"Small")</f>
        <v>0.56225274368680656</v>
      </c>
      <c r="K13" s="4">
        <f t="shared" si="3"/>
        <v>0.15376894174807779</v>
      </c>
      <c r="L13" s="4">
        <f>IFERROR((INDEX(lookup!$P$4:$P$363,(MATCH(E13,lookup!$N$4:$N$363)+1))-INDEX(lookup!$P$4:$P$363,MATCH(E13,lookup!$N$4:$N$363)))/(INDEX(lookup!$N$4:$N$363,(MATCH(E13,lookup!$N$4:$N$363)+1))-INDEX(lookup!$N$4:$N$363,MATCH(E13,lookup!$N$4:$N$363)))*(E13-INDEX(lookup!$N$4:$N$363,MATCH(E13,lookup!$N$4:$N$363)))+INDEX(lookup!$P$4:$P$363,MATCH(E13,lookup!$N$4:$N$363)),"Small")</f>
        <v>0.69703691199828355</v>
      </c>
      <c r="M13" s="4">
        <f t="shared" si="4"/>
        <v>0.14313985105627183</v>
      </c>
      <c r="N13" s="18">
        <f>IFERROR((INDEX(lookup!$T$4:$T$363,(MATCH(E13,lookup!$R$4:$R$363)+1))-INDEX(lookup!$T$4:$T$363,MATCH(E13,lookup!$R$4:$R$363)))/(INDEX(lookup!$R$4:$R$363,(MATCH(E13,lookup!$R$4:$R$363)+1))-INDEX(lookup!$R$4:$R$363,MATCH(E13,lookup!$R$4:$R$363)))*(E13-INDEX(lookup!$R$4:$R$363,MATCH(E13,lookup!$R$4:$R$363)))+INDEX(lookup!$T$4:$T$363,MATCH(E13,lookup!$R$4:$R$363)),"Small")</f>
        <v>0.70179069364276925</v>
      </c>
      <c r="O13" s="4">
        <f t="shared" si="5"/>
        <v>0.14281591884895126</v>
      </c>
      <c r="P13" s="18">
        <f>IFERROR((INDEX(lookup!$X$4:$X$363,(MATCH(E13,lookup!$V$4:$V$363)+1))-INDEX(lookup!$X$4:$X$363,MATCH(E13,lookup!$V$4:$V$363)))/(INDEX(lookup!$V$4:$V$363,(MATCH(E13,lookup!$V$4:$V$363)+1))-INDEX(lookup!$V$4:$V$363,MATCH(E13,lookup!$V$4:$V$363)))*(E13-INDEX(lookup!$V$4:$V$363,MATCH(E13,lookup!$V$4:$V$363)))+INDEX(lookup!$X$4:$X$363,MATCH(E13,lookup!$V$4:$V$363)),"Small")</f>
        <v>0.69072145578870203</v>
      </c>
      <c r="Q13" s="4">
        <f t="shared" si="6"/>
        <v>0.14357478384061853</v>
      </c>
      <c r="R13" s="18">
        <f>IFERROR((INDEX(lookup!$AB$4:$AB$363,(MATCH(E13,lookup!$Z$4:$Z$363)+1))-INDEX(lookup!$AB$4:$AB$363,MATCH(E13,lookup!$Z$4:$Z$363)))/(INDEX(lookup!$Z$4:$Z$363,(MATCH(E13,lookup!$Z$4:$Z$363)+1))-INDEX(lookup!$Z$4:$Z$363,MATCH(E13,lookup!$Z$4:$Z$363)))*(E13-INDEX(lookup!$Z$4:$Z$363,MATCH(E13,lookup!$Z$4:$Z$363)))+INDEX(lookup!$AB$4:$AB$363,MATCH(E13,lookup!$Z$4:$Z$363)),"Small")</f>
        <v>0.67546962287068069</v>
      </c>
      <c r="S13" s="4">
        <f t="shared" si="7"/>
        <v>0.14464737135870501</v>
      </c>
      <c r="T13" s="18">
        <f>IFERROR((INDEX(lookup!$AF$4:$AF$363,(MATCH(E13,lookup!$AD$4:$AD$363)+1))-INDEX(lookup!$AF$4:$AF$363,MATCH(E13,lookup!$AD$4:$AD$363)))/(INDEX(lookup!$AD$4:$AD$363,(MATCH(E13,lookup!$AD$4:$AD$363)+1))-INDEX(lookup!$AD$4:$AD$363,MATCH(E13,lookup!$AD$4:$AD$363)))*(E13-INDEX(lookup!$AD$4:$AD$363,MATCH(E13,lookup!$AD$4:$AD$363)))+INDEX(lookup!$AF$4:$AF$363,MATCH(E13,lookup!$AD$4:$AD$363)),"Small")</f>
        <v>0.65941746385562072</v>
      </c>
      <c r="U13" s="4">
        <f t="shared" si="8"/>
        <v>0.14581168826141092</v>
      </c>
      <c r="V13" s="18">
        <f>IFERROR((INDEX(lookup!$AJ$4:$AJ$363,(MATCH(E13,lookup!$AH$4:$AH$363)+1))-INDEX(lookup!$AJ$4:$AJ$363,MATCH(E13,lookup!$AH$4:$AH$363)))/(INDEX(lookup!$AH$4:$AH$363,(MATCH(E13,lookup!$AH$4:$AH$363)+1))-INDEX(lookup!$AH$4:$AH$363,MATCH(E13,lookup!$AH$4:$AH$363)))*(E13-INDEX(lookup!$AH$4:$AH$363,MATCH(E13,lookup!$AH$4:$AH$363)))+INDEX(lookup!$AJ$4:$AJ$363,MATCH(E13,lookup!$AH$4:$AH$363)),"Small")</f>
        <v>0.64372530692211405</v>
      </c>
      <c r="W13" s="4">
        <f t="shared" si="9"/>
        <v>0.14698701114633589</v>
      </c>
      <c r="X13" s="18">
        <f>IFERROR((INDEX(lookup!$AN$4:$AN$363,(MATCH(E13,lookup!$AL$4:$AL$363)+1))-INDEX(lookup!$AN$4:$AN$363,MATCH(E13,lookup!$AL$4:$AL$363)))/(INDEX(lookup!$AL$4:$AL$363,(MATCH(E13,lookup!$AL$4:$AL$363)+1))-INDEX(lookup!$AL$4:$AL$363,MATCH(E13,lookup!$AL$4:$AL$363)))*(E13-INDEX(lookup!$AL$4:$AL$363,MATCH(E13,lookup!$AL$4:$AL$363)))+INDEX(lookup!$AN$4:$AN$363,MATCH(E13,lookup!$AL$4:$AL$363)),"Small")</f>
        <v>0.62884958758777421</v>
      </c>
      <c r="Y13" s="4">
        <f t="shared" si="10"/>
        <v>0.14813700496600393</v>
      </c>
      <c r="Z13" s="31">
        <f t="shared" si="11"/>
        <v>0.14281591884895126</v>
      </c>
      <c r="AA13" s="29">
        <f t="shared" si="12"/>
        <v>24</v>
      </c>
      <c r="AB13" s="20" t="s">
        <v>137</v>
      </c>
      <c r="AC13" s="20" t="s">
        <v>32</v>
      </c>
      <c r="AD13" s="19">
        <v>168.97</v>
      </c>
      <c r="AE13" s="25">
        <f>MIN(AG54-0.05,AG12)</f>
        <v>7.0298399547539709</v>
      </c>
      <c r="AF13" s="25">
        <v>12</v>
      </c>
      <c r="AG13" s="24">
        <f t="shared" si="16"/>
        <v>6.7885238966748984</v>
      </c>
      <c r="AH13" s="25">
        <v>12</v>
      </c>
      <c r="AI13" s="24">
        <f t="shared" si="13"/>
        <v>2.9701600452460291</v>
      </c>
      <c r="AJ13" s="24">
        <f t="shared" si="14"/>
        <v>2.9839954753970943E-2</v>
      </c>
      <c r="AK13" s="41">
        <f t="shared" si="15"/>
        <v>7</v>
      </c>
      <c r="AL13" s="42">
        <v>12</v>
      </c>
      <c r="AM13" s="42">
        <f t="shared" si="17"/>
        <v>6.9964192054295236</v>
      </c>
      <c r="AN13" s="43">
        <v>12</v>
      </c>
      <c r="AO13" s="20" t="s">
        <v>31</v>
      </c>
    </row>
    <row r="14" spans="1:41">
      <c r="A14" s="5" t="s">
        <v>32</v>
      </c>
      <c r="B14" s="5"/>
      <c r="C14" s="1"/>
      <c r="D14" s="1">
        <f>D10+D13</f>
        <v>13.387881062911568</v>
      </c>
      <c r="E14" s="3">
        <f t="shared" si="0"/>
        <v>6.6939405314557838</v>
      </c>
      <c r="F14" s="3" t="str">
        <f>IFERROR((INDEX(lookup!$D$4:$D$363,(MATCH(E14,lookup!$B$4:$B$363)+1))-INDEX(lookup!$D$4:$D$363,MATCH(E14,lookup!$B$4:$B$363)))/(INDEX(lookup!$B$4:$B$363,(MATCH(E14,lookup!$B$4:$B$363)+1))-INDEX(lookup!$B$4:$B$363,MATCH(E14,lookup!$B$4:$B$363)))*(E14-INDEX(lookup!$B$4:$B$363,MATCH(E14,lookup!$B$4:$B$363)))+INDEX(lookup!$D$4:$D$363,MATCH(E14,lookup!$B$4:$B$363)),"Small")</f>
        <v>Small</v>
      </c>
      <c r="G14" s="4" t="str">
        <f t="shared" si="1"/>
        <v>NA</v>
      </c>
      <c r="H14" s="3" t="str">
        <f>IFERROR((INDEX(lookup!$H$4:$H$363,(MATCH(E14,lookup!$F$4:$F$363)+1))-INDEX(lookup!$H$4:$H$363,MATCH(E14,lookup!$F$4:$F$363)))/(INDEX(lookup!$F$4:$F$363,(MATCH(E14,lookup!$F$4:$F$363)+1))-INDEX(lookup!$F$4:$F$363,MATCH(E14,lookup!$F$4:$F$363)))*(E14-INDEX(lookup!$F$4:$F$363,MATCH(E14,lookup!$F$4:$F$363)))+INDEX(lookup!$H$4:$H$363,MATCH(E14,lookup!$F$4:$F$363)),"Small")</f>
        <v>Small</v>
      </c>
      <c r="I14" s="4" t="str">
        <f t="shared" si="2"/>
        <v>NA</v>
      </c>
      <c r="J14" s="18" t="str">
        <f>IFERROR((INDEX(lookup!$L$4:$L$363,(MATCH(E14,lookup!$J$4:$J$363)+1))-INDEX(lookup!$L$4:$L$363,MATCH(E14,lookup!$J$4:$J$363)))/(INDEX(lookup!$J$4:$J$363,(MATCH(E14,lookup!$J$4:$J$363)+1))-INDEX(lookup!$J$4:$J$363,MATCH(E14,lookup!$J$4:$J$363)))*(E14-INDEX(lookup!$J$4:$J$363,MATCH(E14,lookup!$J$4:$J$363)))+INDEX(lookup!$L$4:$L$363,MATCH(E14,lookup!$J$4:$J$363)),"Small")</f>
        <v>Small</v>
      </c>
      <c r="K14" s="4" t="str">
        <f t="shared" si="3"/>
        <v>NA</v>
      </c>
      <c r="L14" s="4" t="str">
        <f>IFERROR((INDEX(lookup!$P$4:$P$363,(MATCH(E14,lookup!$N$4:$N$363)+1))-INDEX(lookup!$P$4:$P$363,MATCH(E14,lookup!$N$4:$N$363)))/(INDEX(lookup!$N$4:$N$363,(MATCH(E14,lookup!$N$4:$N$363)+1))-INDEX(lookup!$N$4:$N$363,MATCH(E14,lookup!$N$4:$N$363)))*(E14-INDEX(lookup!$N$4:$N$363,MATCH(E14,lookup!$N$4:$N$363)))+INDEX(lookup!$P$4:$P$363,MATCH(E14,lookup!$N$4:$N$363)),"Small")</f>
        <v>Small</v>
      </c>
      <c r="M14" s="4" t="str">
        <f t="shared" si="4"/>
        <v>NA</v>
      </c>
      <c r="N14" s="18">
        <f>IFERROR((INDEX(lookup!$T$4:$T$363,(MATCH(E14,lookup!$R$4:$R$363)+1))-INDEX(lookup!$T$4:$T$363,MATCH(E14,lookup!$R$4:$R$363)))/(INDEX(lookup!$R$4:$R$363,(MATCH(E14,lookup!$R$4:$R$363)+1))-INDEX(lookup!$R$4:$R$363,MATCH(E14,lookup!$R$4:$R$363)))*(E14-INDEX(lookup!$R$4:$R$363,MATCH(E14,lookup!$R$4:$R$363)))+INDEX(lookup!$T$4:$T$363,MATCH(E14,lookup!$R$4:$R$363)),"Small")</f>
        <v>0.89468936675334709</v>
      </c>
      <c r="O14" s="4">
        <f t="shared" si="5"/>
        <v>0.1317109032365433</v>
      </c>
      <c r="P14" s="18">
        <f>IFERROR((INDEX(lookup!$X$4:$X$363,(MATCH(E14,lookup!$V$4:$V$363)+1))-INDEX(lookup!$X$4:$X$363,MATCH(E14,lookup!$V$4:$V$363)))/(INDEX(lookup!$V$4:$V$363,(MATCH(E14,lookup!$V$4:$V$363)+1))-INDEX(lookup!$V$4:$V$363,MATCH(E14,lookup!$V$4:$V$363)))*(E14-INDEX(lookup!$V$4:$V$363,MATCH(E14,lookup!$V$4:$V$363)))+INDEX(lookup!$X$4:$X$363,MATCH(E14,lookup!$V$4:$V$363)),"Small")</f>
        <v>1.0125754101705997</v>
      </c>
      <c r="Q14" s="4">
        <f t="shared" si="6"/>
        <v>0.1263872781648783</v>
      </c>
      <c r="R14" s="18">
        <f>IFERROR((INDEX(lookup!$AB$4:$AB$363,(MATCH(E14,lookup!$Z$4:$Z$363)+1))-INDEX(lookup!$AB$4:$AB$363,MATCH(E14,lookup!$Z$4:$Z$363)))/(INDEX(lookup!$Z$4:$Z$363,(MATCH(E14,lookup!$Z$4:$Z$363)+1))-INDEX(lookup!$Z$4:$Z$363,MATCH(E14,lookup!$Z$4:$Z$363)))*(E14-INDEX(lookup!$Z$4:$Z$363,MATCH(E14,lookup!$Z$4:$Z$363)))+INDEX(lookup!$AB$4:$AB$363,MATCH(E14,lookup!$Z$4:$Z$363)),"Small")</f>
        <v>1.0316204926207373</v>
      </c>
      <c r="S14" s="4">
        <f t="shared" si="7"/>
        <v>0.12560468338638051</v>
      </c>
      <c r="T14" s="18">
        <f>IFERROR((INDEX(lookup!$AF$4:$AF$363,(MATCH(E14,lookup!$AD$4:$AD$363)+1))-INDEX(lookup!$AF$4:$AF$363,MATCH(E14,lookup!$AD$4:$AD$363)))/(INDEX(lookup!$AD$4:$AD$363,(MATCH(E14,lookup!$AD$4:$AD$363)+1))-INDEX(lookup!$AD$4:$AD$363,MATCH(E14,lookup!$AD$4:$AD$363)))*(E14-INDEX(lookup!$AD$4:$AD$363,MATCH(E14,lookup!$AD$4:$AD$363)))+INDEX(lookup!$AF$4:$AF$363,MATCH(E14,lookup!$AD$4:$AD$363)),"Small")</f>
        <v>1.0288063941647685</v>
      </c>
      <c r="U14" s="4">
        <f t="shared" si="8"/>
        <v>0.12571910146649407</v>
      </c>
      <c r="V14" s="18">
        <f>IFERROR((INDEX(lookup!$AJ$4:$AJ$363,(MATCH(E14,lookup!$AH$4:$AH$363)+1))-INDEX(lookup!$AJ$4:$AJ$363,MATCH(E14,lookup!$AH$4:$AH$363)))/(INDEX(lookup!$AH$4:$AH$363,(MATCH(E14,lookup!$AH$4:$AH$363)+1))-INDEX(lookup!$AH$4:$AH$363,MATCH(E14,lookup!$AH$4:$AH$363)))*(E14-INDEX(lookup!$AH$4:$AH$363,MATCH(E14,lookup!$AH$4:$AH$363)))+INDEX(lookup!$AJ$4:$AJ$363,MATCH(E14,lookup!$AH$4:$AH$363)),"Small")</f>
        <v>1.0177450992694381</v>
      </c>
      <c r="W14" s="4">
        <f t="shared" si="9"/>
        <v>0.1261729178878625</v>
      </c>
      <c r="X14" s="18">
        <f>IFERROR((INDEX(lookup!$AN$4:$AN$363,(MATCH(E14,lookup!$AL$4:$AL$363)+1))-INDEX(lookup!$AN$4:$AN$363,MATCH(E14,lookup!$AL$4:$AL$363)))/(INDEX(lookup!$AL$4:$AL$363,(MATCH(E14,lookup!$AL$4:$AL$363)+1))-INDEX(lookup!$AL$4:$AL$363,MATCH(E14,lookup!$AL$4:$AL$363)))*(E14-INDEX(lookup!$AL$4:$AL$363,MATCH(E14,lookup!$AL$4:$AL$363)))+INDEX(lookup!$AN$4:$AN$363,MATCH(E14,lookup!$AL$4:$AL$363)),"Small")</f>
        <v>1.0032775042157791</v>
      </c>
      <c r="Y14" s="4">
        <f t="shared" si="10"/>
        <v>0.12677651091810505</v>
      </c>
      <c r="Z14" s="31">
        <f t="shared" si="11"/>
        <v>0.12560468338638051</v>
      </c>
      <c r="AA14" s="29">
        <f t="shared" si="12"/>
        <v>36</v>
      </c>
      <c r="AB14" s="20" t="s">
        <v>127</v>
      </c>
      <c r="AC14" s="20" t="s">
        <v>33</v>
      </c>
      <c r="AD14" s="19">
        <v>86.76</v>
      </c>
      <c r="AE14" s="25">
        <f>MIN(AG10,AG13-0.05)</f>
        <v>6.7385238966748986</v>
      </c>
      <c r="AF14" s="25">
        <v>12</v>
      </c>
      <c r="AG14" s="24">
        <f t="shared" si="16"/>
        <v>6.629549273368875</v>
      </c>
      <c r="AH14" s="25">
        <v>11.88</v>
      </c>
      <c r="AI14" s="24">
        <f t="shared" si="13"/>
        <v>2.2504507266311258</v>
      </c>
      <c r="AJ14" s="24">
        <f t="shared" si="14"/>
        <v>0.74954927336887422</v>
      </c>
      <c r="AK14" s="41">
        <f t="shared" si="15"/>
        <v>5.9889746233060244</v>
      </c>
      <c r="AL14" s="42">
        <v>12</v>
      </c>
      <c r="AM14" s="42">
        <f t="shared" si="17"/>
        <v>5.8990287105017591</v>
      </c>
      <c r="AN14" s="43">
        <v>11.88</v>
      </c>
      <c r="AO14" s="20" t="s">
        <v>32</v>
      </c>
    </row>
    <row r="15" spans="1:41">
      <c r="A15" s="5" t="s">
        <v>33</v>
      </c>
      <c r="B15" s="5">
        <v>32</v>
      </c>
      <c r="C15" s="1">
        <f>Sheet1!M40</f>
        <v>0.26287458167729394</v>
      </c>
      <c r="D15" s="1">
        <f>C15+D14</f>
        <v>13.650755644588862</v>
      </c>
      <c r="E15" s="3">
        <f t="shared" si="0"/>
        <v>6.8253778222944312</v>
      </c>
      <c r="F15" s="3" t="str">
        <f>IFERROR((INDEX(lookup!$D$4:$D$363,(MATCH(E15,lookup!$B$4:$B$363)+1))-INDEX(lookup!$D$4:$D$363,MATCH(E15,lookup!$B$4:$B$363)))/(INDEX(lookup!$B$4:$B$363,(MATCH(E15,lookup!$B$4:$B$363)+1))-INDEX(lookup!$B$4:$B$363,MATCH(E15,lookup!$B$4:$B$363)))*(E15-INDEX(lookup!$B$4:$B$363,MATCH(E15,lookup!$B$4:$B$363)))+INDEX(lookup!$D$4:$D$363,MATCH(E15,lookup!$B$4:$B$363)),"Small")</f>
        <v>Small</v>
      </c>
      <c r="G15" s="4" t="str">
        <f t="shared" si="1"/>
        <v>NA</v>
      </c>
      <c r="H15" s="3" t="str">
        <f>IFERROR((INDEX(lookup!$H$4:$H$363,(MATCH(E15,lookup!$F$4:$F$363)+1))-INDEX(lookup!$H$4:$H$363,MATCH(E15,lookup!$F$4:$F$363)))/(INDEX(lookup!$F$4:$F$363,(MATCH(E15,lookup!$F$4:$F$363)+1))-INDEX(lookup!$F$4:$F$363,MATCH(E15,lookup!$F$4:$F$363)))*(E15-INDEX(lookup!$F$4:$F$363,MATCH(E15,lookup!$F$4:$F$363)))+INDEX(lookup!$H$4:$H$363,MATCH(E15,lookup!$F$4:$F$363)),"Small")</f>
        <v>Small</v>
      </c>
      <c r="I15" s="4" t="str">
        <f t="shared" si="2"/>
        <v>NA</v>
      </c>
      <c r="J15" s="18" t="str">
        <f>IFERROR((INDEX(lookup!$L$4:$L$363,(MATCH(E15,lookup!$J$4:$J$363)+1))-INDEX(lookup!$L$4:$L$363,MATCH(E15,lookup!$J$4:$J$363)))/(INDEX(lookup!$J$4:$J$363,(MATCH(E15,lookup!$J$4:$J$363)+1))-INDEX(lookup!$J$4:$J$363,MATCH(E15,lookup!$J$4:$J$363)))*(E15-INDEX(lookup!$J$4:$J$363,MATCH(E15,lookup!$J$4:$J$363)))+INDEX(lookup!$L$4:$L$363,MATCH(E15,lookup!$J$4:$J$363)),"Small")</f>
        <v>Small</v>
      </c>
      <c r="K15" s="4" t="str">
        <f t="shared" si="3"/>
        <v>NA</v>
      </c>
      <c r="L15" s="4" t="str">
        <f>IFERROR((INDEX(lookup!$P$4:$P$363,(MATCH(E15,lookup!$N$4:$N$363)+1))-INDEX(lookup!$P$4:$P$363,MATCH(E15,lookup!$N$4:$N$363)))/(INDEX(lookup!$N$4:$N$363,(MATCH(E15,lookup!$N$4:$N$363)+1))-INDEX(lookup!$N$4:$N$363,MATCH(E15,lookup!$N$4:$N$363)))*(E15-INDEX(lookup!$N$4:$N$363,MATCH(E15,lookup!$N$4:$N$363)))+INDEX(lookup!$P$4:$P$363,MATCH(E15,lookup!$N$4:$N$363)),"Small")</f>
        <v>Small</v>
      </c>
      <c r="M15" s="4" t="str">
        <f t="shared" si="4"/>
        <v>NA</v>
      </c>
      <c r="N15" s="18">
        <f>IFERROR((INDEX(lookup!$T$4:$T$363,(MATCH(E15,lookup!$R$4:$R$363)+1))-INDEX(lookup!$T$4:$T$363,MATCH(E15,lookup!$R$4:$R$363)))/(INDEX(lookup!$R$4:$R$363,(MATCH(E15,lookup!$R$4:$R$363)+1))-INDEX(lookup!$R$4:$R$363,MATCH(E15,lookup!$R$4:$R$363)))*(E15-INDEX(lookup!$R$4:$R$363,MATCH(E15,lookup!$R$4:$R$363)))+INDEX(lookup!$T$4:$T$363,MATCH(E15,lookup!$R$4:$R$363)),"Small")</f>
        <v>0.88015299483419485</v>
      </c>
      <c r="O15" s="4">
        <f t="shared" si="5"/>
        <v>0.13243204831496422</v>
      </c>
      <c r="P15" s="18">
        <f>IFERROR((INDEX(lookup!$X$4:$X$363,(MATCH(E15,lookup!$V$4:$V$363)+1))-INDEX(lookup!$X$4:$X$363,MATCH(E15,lookup!$V$4:$V$363)))/(INDEX(lookup!$V$4:$V$363,(MATCH(E15,lookup!$V$4:$V$363)+1))-INDEX(lookup!$V$4:$V$363,MATCH(E15,lookup!$V$4:$V$363)))*(E15-INDEX(lookup!$V$4:$V$363,MATCH(E15,lookup!$V$4:$V$363)))+INDEX(lookup!$X$4:$X$363,MATCH(E15,lookup!$V$4:$V$363)),"Small")</f>
        <v>1.0195176470227407</v>
      </c>
      <c r="Q15" s="4">
        <f t="shared" si="6"/>
        <v>0.12609975346533209</v>
      </c>
      <c r="R15" s="18">
        <f>IFERROR((INDEX(lookup!$AB$4:$AB$363,(MATCH(E15,lookup!$Z$4:$Z$363)+1))-INDEX(lookup!$AB$4:$AB$363,MATCH(E15,lookup!$Z$4:$Z$363)))/(INDEX(lookup!$Z$4:$Z$363,(MATCH(E15,lookup!$Z$4:$Z$363)+1))-INDEX(lookup!$Z$4:$Z$363,MATCH(E15,lookup!$Z$4:$Z$363)))*(E15-INDEX(lookup!$Z$4:$Z$363,MATCH(E15,lookup!$Z$4:$Z$363)))+INDEX(lookup!$AB$4:$AB$363,MATCH(E15,lookup!$Z$4:$Z$363)),"Small")</f>
        <v>1.0412903002474583</v>
      </c>
      <c r="S15" s="4">
        <f t="shared" si="7"/>
        <v>0.12521466973340512</v>
      </c>
      <c r="T15" s="18">
        <f>IFERROR((INDEX(lookup!$AF$4:$AF$363,(MATCH(E15,lookup!$AD$4:$AD$363)+1))-INDEX(lookup!$AF$4:$AF$363,MATCH(E15,lookup!$AD$4:$AD$363)))/(INDEX(lookup!$AD$4:$AD$363,(MATCH(E15,lookup!$AD$4:$AD$363)+1))-INDEX(lookup!$AD$4:$AD$363,MATCH(E15,lookup!$AD$4:$AD$363)))*(E15-INDEX(lookup!$AD$4:$AD$363,MATCH(E15,lookup!$AD$4:$AD$363)))+INDEX(lookup!$AF$4:$AF$363,MATCH(E15,lookup!$AD$4:$AD$363)),"Small")</f>
        <v>1.0395442358414566</v>
      </c>
      <c r="U15" s="4">
        <f t="shared" si="8"/>
        <v>0.12528473588227237</v>
      </c>
      <c r="V15" s="18">
        <f>IFERROR((INDEX(lookup!$AJ$4:$AJ$363,(MATCH(E15,lookup!$AH$4:$AH$363)+1))-INDEX(lookup!$AJ$4:$AJ$363,MATCH(E15,lookup!$AH$4:$AH$363)))/(INDEX(lookup!$AH$4:$AH$363,(MATCH(E15,lookup!$AH$4:$AH$363)+1))-INDEX(lookup!$AH$4:$AH$363,MATCH(E15,lookup!$AH$4:$AH$363)))*(E15-INDEX(lookup!$AH$4:$AH$363,MATCH(E15,lookup!$AH$4:$AH$363)))+INDEX(lookup!$AJ$4:$AJ$363,MATCH(E15,lookup!$AH$4:$AH$363)),"Small")</f>
        <v>1.0289759072560092</v>
      </c>
      <c r="W15" s="4">
        <f t="shared" si="9"/>
        <v>0.12571219744871237</v>
      </c>
      <c r="X15" s="18">
        <f>IFERROR((INDEX(lookup!$AN$4:$AN$363,(MATCH(E15,lookup!$AL$4:$AL$363)+1))-INDEX(lookup!$AN$4:$AN$363,MATCH(E15,lookup!$AL$4:$AL$363)))/(INDEX(lookup!$AL$4:$AL$363,(MATCH(E15,lookup!$AL$4:$AL$363)+1))-INDEX(lookup!$AL$4:$AL$363,MATCH(E15,lookup!$AL$4:$AL$363)))*(E15-INDEX(lookup!$AL$4:$AL$363,MATCH(E15,lookup!$AL$4:$AL$363)))+INDEX(lookup!$AN$4:$AN$363,MATCH(E15,lookup!$AL$4:$AL$363)),"Small")</f>
        <v>1.0147174314080918</v>
      </c>
      <c r="Y15" s="4">
        <f t="shared" si="10"/>
        <v>0.1262982829613114</v>
      </c>
      <c r="Z15" s="31">
        <f t="shared" si="11"/>
        <v>0.12521466973340512</v>
      </c>
      <c r="AA15" s="29">
        <f t="shared" si="12"/>
        <v>36</v>
      </c>
      <c r="AB15" s="20" t="s">
        <v>32</v>
      </c>
      <c r="AC15" s="20" t="s">
        <v>34</v>
      </c>
      <c r="AD15" s="20">
        <v>109.52</v>
      </c>
      <c r="AE15" s="25">
        <f>AG14</f>
        <v>6.629549273368875</v>
      </c>
      <c r="AF15" s="25">
        <v>11.88</v>
      </c>
      <c r="AG15" s="24">
        <f t="shared" si="16"/>
        <v>6.4924141670768494</v>
      </c>
      <c r="AH15" s="25">
        <v>11.63</v>
      </c>
      <c r="AI15" s="24">
        <f t="shared" si="13"/>
        <v>2.1375858329231514</v>
      </c>
      <c r="AJ15" s="24">
        <f t="shared" si="14"/>
        <v>0.86241416707684859</v>
      </c>
      <c r="AK15" s="41">
        <f t="shared" si="15"/>
        <v>5.7671351062920264</v>
      </c>
      <c r="AL15" s="42">
        <v>11.88</v>
      </c>
      <c r="AM15" s="42">
        <f t="shared" si="17"/>
        <v>5.6646803032432969</v>
      </c>
      <c r="AN15" s="43">
        <v>11.63</v>
      </c>
      <c r="AO15" s="20" t="s">
        <v>33</v>
      </c>
    </row>
    <row r="16" spans="1:41">
      <c r="A16" s="5" t="s">
        <v>34</v>
      </c>
      <c r="B16" s="5">
        <v>42</v>
      </c>
      <c r="C16" s="1">
        <f>Sheet1!M52</f>
        <v>0.2651690665938593</v>
      </c>
      <c r="D16" s="1">
        <f>C16+D15</f>
        <v>13.915924711182722</v>
      </c>
      <c r="E16" s="3">
        <f t="shared" si="0"/>
        <v>6.957962355591361</v>
      </c>
      <c r="F16" s="3" t="str">
        <f>IFERROR((INDEX(lookup!$D$4:$D$363,(MATCH(E16,lookup!$B$4:$B$363)+1))-INDEX(lookup!$D$4:$D$363,MATCH(E16,lookup!$B$4:$B$363)))/(INDEX(lookup!$B$4:$B$363,(MATCH(E16,lookup!$B$4:$B$363)+1))-INDEX(lookup!$B$4:$B$363,MATCH(E16,lookup!$B$4:$B$363)))*(E16-INDEX(lookup!$B$4:$B$363,MATCH(E16,lookup!$B$4:$B$363)))+INDEX(lookup!$D$4:$D$363,MATCH(E16,lookup!$B$4:$B$363)),"Small")</f>
        <v>Small</v>
      </c>
      <c r="G16" s="4" t="str">
        <f t="shared" si="1"/>
        <v>NA</v>
      </c>
      <c r="H16" s="3" t="str">
        <f>IFERROR((INDEX(lookup!$H$4:$H$363,(MATCH(E16,lookup!$F$4:$F$363)+1))-INDEX(lookup!$H$4:$H$363,MATCH(E16,lookup!$F$4:$F$363)))/(INDEX(lookup!$F$4:$F$363,(MATCH(E16,lookup!$F$4:$F$363)+1))-INDEX(lookup!$F$4:$F$363,MATCH(E16,lookup!$F$4:$F$363)))*(E16-INDEX(lookup!$F$4:$F$363,MATCH(E16,lookup!$F$4:$F$363)))+INDEX(lookup!$H$4:$H$363,MATCH(E16,lookup!$F$4:$F$363)),"Small")</f>
        <v>Small</v>
      </c>
      <c r="I16" s="4" t="str">
        <f t="shared" si="2"/>
        <v>NA</v>
      </c>
      <c r="J16" s="18" t="str">
        <f>IFERROR((INDEX(lookup!$L$4:$L$363,(MATCH(E16,lookup!$J$4:$J$363)+1))-INDEX(lookup!$L$4:$L$363,MATCH(E16,lookup!$J$4:$J$363)))/(INDEX(lookup!$J$4:$J$363,(MATCH(E16,lookup!$J$4:$J$363)+1))-INDEX(lookup!$J$4:$J$363,MATCH(E16,lookup!$J$4:$J$363)))*(E16-INDEX(lookup!$J$4:$J$363,MATCH(E16,lookup!$J$4:$J$363)))+INDEX(lookup!$L$4:$L$363,MATCH(E16,lookup!$J$4:$J$363)),"Small")</f>
        <v>Small</v>
      </c>
      <c r="K16" s="4" t="str">
        <f t="shared" si="3"/>
        <v>NA</v>
      </c>
      <c r="L16" s="4" t="str">
        <f>IFERROR((INDEX(lookup!$P$4:$P$363,(MATCH(E16,lookup!$N$4:$N$363)+1))-INDEX(lookup!$P$4:$P$363,MATCH(E16,lookup!$N$4:$N$363)))/(INDEX(lookup!$N$4:$N$363,(MATCH(E16,lookup!$N$4:$N$363)+1))-INDEX(lookup!$N$4:$N$363,MATCH(E16,lookup!$N$4:$N$363)))*(E16-INDEX(lookup!$N$4:$N$363,MATCH(E16,lookup!$N$4:$N$363)))+INDEX(lookup!$P$4:$P$363,MATCH(E16,lookup!$N$4:$N$363)),"Small")</f>
        <v>Small</v>
      </c>
      <c r="M16" s="4" t="str">
        <f t="shared" si="4"/>
        <v>NA</v>
      </c>
      <c r="N16" s="18">
        <f>IFERROR((INDEX(lookup!$T$4:$T$363,(MATCH(E16,lookup!$R$4:$R$363)+1))-INDEX(lookup!$T$4:$T$363,MATCH(E16,lookup!$R$4:$R$363)))/(INDEX(lookup!$R$4:$R$363,(MATCH(E16,lookup!$R$4:$R$363)+1))-INDEX(lookup!$R$4:$R$363,MATCH(E16,lookup!$R$4:$R$363)))*(E16-INDEX(lookup!$R$4:$R$363,MATCH(E16,lookup!$R$4:$R$363)))+INDEX(lookup!$T$4:$T$363,MATCH(E16,lookup!$R$4:$R$363)),"Small")</f>
        <v>0.85356980883971334</v>
      </c>
      <c r="O16" s="4">
        <f t="shared" si="5"/>
        <v>0.13379281913822053</v>
      </c>
      <c r="P16" s="18">
        <f>IFERROR((INDEX(lookup!$X$4:$X$363,(MATCH(E16,lookup!$V$4:$V$363)+1))-INDEX(lookup!$X$4:$X$363,MATCH(E16,lookup!$V$4:$V$363)))/(INDEX(lookup!$V$4:$V$363,(MATCH(E16,lookup!$V$4:$V$363)+1))-INDEX(lookup!$V$4:$V$363,MATCH(E16,lookup!$V$4:$V$363)))*(E16-INDEX(lookup!$V$4:$V$363,MATCH(E16,lookup!$V$4:$V$363)))+INDEX(lookup!$X$4:$X$363,MATCH(E16,lookup!$V$4:$V$363)),"Small")</f>
        <v>1.026124024989761</v>
      </c>
      <c r="Q16" s="4">
        <f t="shared" si="6"/>
        <v>0.12582855270110277</v>
      </c>
      <c r="R16" s="18">
        <f>IFERROR((INDEX(lookup!$AB$4:$AB$363,(MATCH(E16,lookup!$Z$4:$Z$363)+1))-INDEX(lookup!$AB$4:$AB$363,MATCH(E16,lookup!$Z$4:$Z$363)))/(INDEX(lookup!$Z$4:$Z$363,(MATCH(E16,lookup!$Z$4:$Z$363)+1))-INDEX(lookup!$Z$4:$Z$363,MATCH(E16,lookup!$Z$4:$Z$363)))*(E16-INDEX(lookup!$Z$4:$Z$363,MATCH(E16,lookup!$Z$4:$Z$363)))+INDEX(lookup!$AB$4:$AB$363,MATCH(E16,lookup!$Z$4:$Z$363)),"Small")</f>
        <v>1.0508264409175954</v>
      </c>
      <c r="S16" s="4">
        <f t="shared" si="7"/>
        <v>0.12483474812013401</v>
      </c>
      <c r="T16" s="18">
        <f>IFERROR((INDEX(lookup!$AF$4:$AF$363,(MATCH(E16,lookup!$AD$4:$AD$363)+1))-INDEX(lookup!$AF$4:$AF$363,MATCH(E16,lookup!$AD$4:$AD$363)))/(INDEX(lookup!$AD$4:$AD$363,(MATCH(E16,lookup!$AD$4:$AD$363)+1))-INDEX(lookup!$AD$4:$AD$363,MATCH(E16,lookup!$AD$4:$AD$363)))*(E16-INDEX(lookup!$AD$4:$AD$363,MATCH(E16,lookup!$AD$4:$AD$363)))+INDEX(lookup!$AF$4:$AF$363,MATCH(E16,lookup!$AD$4:$AD$363)),"Small")</f>
        <v>1.0502053726042995</v>
      </c>
      <c r="U16" s="4">
        <f t="shared" si="8"/>
        <v>0.1248593514438078</v>
      </c>
      <c r="V16" s="18">
        <f>IFERROR((INDEX(lookup!$AJ$4:$AJ$363,(MATCH(E16,lookup!$AH$4:$AH$363)+1))-INDEX(lookup!$AJ$4:$AJ$363,MATCH(E16,lookup!$AH$4:$AH$363)))/(INDEX(lookup!$AH$4:$AH$363,(MATCH(E16,lookup!$AH$4:$AH$363)+1))-INDEX(lookup!$AH$4:$AH$363,MATCH(E16,lookup!$AH$4:$AH$363)))*(E16-INDEX(lookup!$AH$4:$AH$363,MATCH(E16,lookup!$AH$4:$AH$363)))+INDEX(lookup!$AJ$4:$AJ$363,MATCH(E16,lookup!$AH$4:$AH$363)),"Small")</f>
        <v>1.0401476854648568</v>
      </c>
      <c r="W16" s="4">
        <f t="shared" si="9"/>
        <v>0.12526050289657409</v>
      </c>
      <c r="X16" s="18">
        <f>IFERROR((INDEX(lookup!$AN$4:$AN$363,(MATCH(E16,lookup!$AL$4:$AL$363)+1))-INDEX(lookup!$AN$4:$AN$363,MATCH(E16,lookup!$AL$4:$AL$363)))/(INDEX(lookup!$AL$4:$AL$363,(MATCH(E16,lookup!$AL$4:$AL$363)+1))-INDEX(lookup!$AL$4:$AL$363,MATCH(E16,lookup!$AL$4:$AL$363)))*(E16-INDEX(lookup!$AL$4:$AL$363,MATCH(E16,lookup!$AL$4:$AL$363)))+INDEX(lookup!$AN$4:$AN$363,MATCH(E16,lookup!$AL$4:$AL$363)),"Small")</f>
        <v>1.0261324337894497</v>
      </c>
      <c r="Y16" s="4">
        <f t="shared" si="10"/>
        <v>0.12582820899303609</v>
      </c>
      <c r="Z16" s="31">
        <f t="shared" si="11"/>
        <v>0.12483474812013401</v>
      </c>
      <c r="AA16" s="29">
        <f t="shared" si="12"/>
        <v>36</v>
      </c>
      <c r="AB16" s="20" t="s">
        <v>33</v>
      </c>
      <c r="AC16" s="20" t="s">
        <v>50</v>
      </c>
      <c r="AD16" s="20">
        <v>86.76</v>
      </c>
      <c r="AE16" s="25">
        <f>AG15</f>
        <v>6.4924141670768494</v>
      </c>
      <c r="AF16" s="25">
        <v>11.63</v>
      </c>
      <c r="AG16" s="24">
        <f t="shared" si="16"/>
        <v>6.3841075396078208</v>
      </c>
      <c r="AH16" s="25">
        <v>11.5</v>
      </c>
      <c r="AI16" s="24">
        <f t="shared" si="13"/>
        <v>2.1158924603921792</v>
      </c>
      <c r="AJ16" s="24">
        <f t="shared" si="14"/>
        <v>0.88410753960782085</v>
      </c>
      <c r="AK16" s="41">
        <f t="shared" si="15"/>
        <v>5.6083066274690285</v>
      </c>
      <c r="AL16" s="42">
        <v>11.63</v>
      </c>
      <c r="AM16" s="42">
        <f t="shared" si="17"/>
        <v>5.5054849206126386</v>
      </c>
      <c r="AN16" s="43">
        <v>11.5</v>
      </c>
      <c r="AO16" s="20" t="s">
        <v>34</v>
      </c>
    </row>
    <row r="17" spans="1:41">
      <c r="A17" s="5" t="s">
        <v>35</v>
      </c>
      <c r="B17" s="5" t="s">
        <v>67</v>
      </c>
      <c r="C17" s="1">
        <f>Sheet1!M48+Sheet1!M60</f>
        <v>1.5244329557083867</v>
      </c>
      <c r="D17" s="1">
        <f>C17</f>
        <v>1.5244329557083867</v>
      </c>
      <c r="E17" s="3">
        <f t="shared" si="0"/>
        <v>0.76221647785419333</v>
      </c>
      <c r="F17" s="3">
        <f>IFERROR((INDEX(lookup!$D$4:$D$363,(MATCH(E17,lookup!$B$4:$B$363)+1))-INDEX(lookup!$D$4:$D$363,MATCH(E17,lookup!$B$4:$B$363)))/(INDEX(lookup!$B$4:$B$363,(MATCH(E17,lookup!$B$4:$B$363)+1))-INDEX(lookup!$B$4:$B$363,MATCH(E17,lookup!$B$4:$B$363)))*(E17-INDEX(lookup!$B$4:$B$363,MATCH(E17,lookup!$B$4:$B$363)))+INDEX(lookup!$D$4:$D$363,MATCH(E17,lookup!$B$4:$B$363)),"Small")</f>
        <v>0.34579356975185838</v>
      </c>
      <c r="G17" s="4">
        <f t="shared" si="1"/>
        <v>0.18081738423570407</v>
      </c>
      <c r="H17" s="3">
        <f>IFERROR((INDEX(lookup!$H$4:$H$363,(MATCH(E17,lookup!$F$4:$F$363)+1))-INDEX(lookup!$H$4:$H$363,MATCH(E17,lookup!$F$4:$F$363)))/(INDEX(lookup!$F$4:$F$363,(MATCH(E17,lookup!$F$4:$F$363)+1))-INDEX(lookup!$F$4:$F$363,MATCH(E17,lookup!$F$4:$F$363)))*(E17-INDEX(lookup!$F$4:$F$363,MATCH(E17,lookup!$F$4:$F$363)))+INDEX(lookup!$H$4:$H$363,MATCH(E17,lookup!$F$4:$F$363)),"Small")</f>
        <v>0.34744581984515766</v>
      </c>
      <c r="I17" s="4">
        <f t="shared" si="2"/>
        <v>0.1805303079520186</v>
      </c>
      <c r="J17" s="18">
        <f>IFERROR((INDEX(lookup!$L$4:$L$363,(MATCH(E17,lookup!$J$4:$J$363)+1))-INDEX(lookup!$L$4:$L$363,MATCH(E17,lookup!$J$4:$J$363)))/(INDEX(lookup!$J$4:$J$363,(MATCH(E17,lookup!$J$4:$J$363)+1))-INDEX(lookup!$J$4:$J$363,MATCH(E17,lookup!$J$4:$J$363)))*(E17-INDEX(lookup!$J$4:$J$363,MATCH(E17,lookup!$J$4:$J$363)))+INDEX(lookup!$L$4:$L$363,MATCH(E17,lookup!$J$4:$J$363)),"Small")</f>
        <v>0.33400812606131702</v>
      </c>
      <c r="K17" s="4">
        <f t="shared" si="3"/>
        <v>0.18291955760644202</v>
      </c>
      <c r="L17" s="4">
        <f>IFERROR((INDEX(lookup!$P$4:$P$363,(MATCH(E17,lookup!$N$4:$N$363)+1))-INDEX(lookup!$P$4:$P$363,MATCH(E17,lookup!$N$4:$N$363)))/(INDEX(lookup!$N$4:$N$363,(MATCH(E17,lookup!$N$4:$N$363)+1))-INDEX(lookup!$N$4:$N$363,MATCH(E17,lookup!$N$4:$N$363)))*(E17-INDEX(lookup!$N$4:$N$363,MATCH(E17,lookup!$N$4:$N$363)))+INDEX(lookup!$P$4:$P$363,MATCH(E17,lookup!$N$4:$N$363)),"Small")</f>
        <v>0.31816942898021761</v>
      </c>
      <c r="M17" s="4">
        <f t="shared" si="4"/>
        <v>0.18590582758717192</v>
      </c>
      <c r="N17" s="18">
        <f>IFERROR((INDEX(lookup!$T$4:$T$363,(MATCH(E17,lookup!$R$4:$R$363)+1))-INDEX(lookup!$T$4:$T$363,MATCH(E17,lookup!$R$4:$R$363)))/(INDEX(lookup!$R$4:$R$363,(MATCH(E17,lookup!$R$4:$R$363)+1))-INDEX(lookup!$R$4:$R$363,MATCH(E17,lookup!$R$4:$R$363)))*(E17-INDEX(lookup!$R$4:$R$363,MATCH(E17,lookup!$R$4:$R$363)))+INDEX(lookup!$T$4:$T$363,MATCH(E17,lookup!$R$4:$R$363)),"Small")</f>
        <v>0.30384184507998135</v>
      </c>
      <c r="O17" s="4">
        <f t="shared" si="5"/>
        <v>0.18878317755705026</v>
      </c>
      <c r="P17" s="18">
        <f>IFERROR((INDEX(lookup!$X$4:$X$363,(MATCH(E17,lookup!$V$4:$V$363)+1))-INDEX(lookup!$X$4:$X$363,MATCH(E17,lookup!$V$4:$V$363)))/(INDEX(lookup!$V$4:$V$363,(MATCH(E17,lookup!$V$4:$V$363)+1))-INDEX(lookup!$V$4:$V$363,MATCH(E17,lookup!$V$4:$V$363)))*(E17-INDEX(lookup!$V$4:$V$363,MATCH(E17,lookup!$V$4:$V$363)))+INDEX(lookup!$X$4:$X$363,MATCH(E17,lookup!$V$4:$V$363)),"Small")</f>
        <v>0.29135104433183329</v>
      </c>
      <c r="Q17" s="4">
        <f t="shared" si="6"/>
        <v>0.1914433536880713</v>
      </c>
      <c r="R17" s="18">
        <f>IFERROR((INDEX(lookup!$AB$4:$AB$363,(MATCH(E17,lookup!$Z$4:$Z$363)+1))-INDEX(lookup!$AB$4:$AB$363,MATCH(E17,lookup!$Z$4:$Z$363)))/(INDEX(lookup!$Z$4:$Z$363,(MATCH(E17,lookup!$Z$4:$Z$363)+1))-INDEX(lookup!$Z$4:$Z$363,MATCH(E17,lookup!$Z$4:$Z$363)))*(E17-INDEX(lookup!$Z$4:$Z$363,MATCH(E17,lookup!$Z$4:$Z$363)))+INDEX(lookup!$AB$4:$AB$363,MATCH(E17,lookup!$Z$4:$Z$363)),"Small")</f>
        <v>0.28048893217324972</v>
      </c>
      <c r="S17" s="4">
        <f t="shared" si="7"/>
        <v>0.19388337763993255</v>
      </c>
      <c r="T17" s="18">
        <f>IFERROR((INDEX(lookup!$AF$4:$AF$363,(MATCH(E17,lookup!$AD$4:$AD$363)+1))-INDEX(lookup!$AF$4:$AF$363,MATCH(E17,lookup!$AD$4:$AD$363)))/(INDEX(lookup!$AD$4:$AD$363,(MATCH(E17,lookup!$AD$4:$AD$363)+1))-INDEX(lookup!$AD$4:$AD$363,MATCH(E17,lookup!$AD$4:$AD$363)))*(E17-INDEX(lookup!$AD$4:$AD$363,MATCH(E17,lookup!$AD$4:$AD$363)))+INDEX(lookup!$AF$4:$AF$363,MATCH(E17,lookup!$AD$4:$AD$363)),"Small")</f>
        <v>0.27096431272343469</v>
      </c>
      <c r="U17" s="4">
        <f t="shared" si="8"/>
        <v>0.19612898824509667</v>
      </c>
      <c r="V17" s="18">
        <f>IFERROR((INDEX(lookup!$AJ$4:$AJ$363,(MATCH(E17,lookup!$AH$4:$AH$363)+1))-INDEX(lookup!$AJ$4:$AJ$363,MATCH(E17,lookup!$AH$4:$AH$363)))/(INDEX(lookup!$AH$4:$AH$363,(MATCH(E17,lookup!$AH$4:$AH$363)+1))-INDEX(lookup!$AH$4:$AH$363,MATCH(E17,lookup!$AH$4:$AH$363)))*(E17-INDEX(lookup!$AH$4:$AH$363,MATCH(E17,lookup!$AH$4:$AH$363)))+INDEX(lookup!$AJ$4:$AJ$363,MATCH(E17,lookup!$AH$4:$AH$363)),"Small")</f>
        <v>0.26255058397161579</v>
      </c>
      <c r="W17" s="4">
        <f t="shared" si="9"/>
        <v>0.19820205686698353</v>
      </c>
      <c r="X17" s="18">
        <f>IFERROR((INDEX(lookup!$AN$4:$AN$363,(MATCH(E17,lookup!$AL$4:$AL$363)+1))-INDEX(lookup!$AN$4:$AN$363,MATCH(E17,lookup!$AL$4:$AL$363)))/(INDEX(lookup!$AL$4:$AL$363,(MATCH(E17,lookup!$AL$4:$AL$363)+1))-INDEX(lookup!$AL$4:$AL$363,MATCH(E17,lookup!$AL$4:$AL$363)))*(E17-INDEX(lookup!$AL$4:$AL$363,MATCH(E17,lookup!$AL$4:$AL$363)))+INDEX(lookup!$AN$4:$AN$363,MATCH(E17,lookup!$AL$4:$AL$363)),"Small")</f>
        <v>0.25505534132915358</v>
      </c>
      <c r="Y17" s="4">
        <f t="shared" si="10"/>
        <v>0.20012484674823056</v>
      </c>
      <c r="Z17" s="31">
        <f t="shared" si="11"/>
        <v>0.1805303079520186</v>
      </c>
      <c r="AA17" s="29">
        <f t="shared" si="12"/>
        <v>15</v>
      </c>
      <c r="AB17" s="26" t="s">
        <v>138</v>
      </c>
      <c r="AC17" s="20" t="s">
        <v>37</v>
      </c>
      <c r="AD17" s="19">
        <v>157.15</v>
      </c>
      <c r="AE17" s="25">
        <f>AG58-0.05</f>
        <v>7.1472434580749038</v>
      </c>
      <c r="AF17" s="25">
        <v>12</v>
      </c>
      <c r="AG17" s="24">
        <f t="shared" si="16"/>
        <v>6.8635400791283061</v>
      </c>
      <c r="AH17" s="25">
        <v>12</v>
      </c>
      <c r="AI17" s="24">
        <f t="shared" si="13"/>
        <v>3.6027565419250962</v>
      </c>
      <c r="AJ17" s="24">
        <f t="shared" si="14"/>
        <v>0</v>
      </c>
      <c r="AK17" s="41">
        <f t="shared" si="15"/>
        <v>7.1472434580749038</v>
      </c>
      <c r="AL17" s="42">
        <v>12</v>
      </c>
      <c r="AM17" s="42">
        <f t="shared" si="17"/>
        <v>7.1472434580749038</v>
      </c>
      <c r="AN17" s="43">
        <v>12</v>
      </c>
      <c r="AO17" s="20" t="s">
        <v>35</v>
      </c>
    </row>
    <row r="18" spans="1:41">
      <c r="A18" s="5" t="s">
        <v>37</v>
      </c>
      <c r="B18" s="5" t="s">
        <v>68</v>
      </c>
      <c r="C18" s="1">
        <f>Sheet1!M49+Sheet1!M61</f>
        <v>1.5276744818820271</v>
      </c>
      <c r="D18" s="1">
        <f>C18+D17</f>
        <v>3.052107437590414</v>
      </c>
      <c r="E18" s="3">
        <f t="shared" si="0"/>
        <v>1.526053718795207</v>
      </c>
      <c r="F18" s="3" t="str">
        <f>IFERROR((INDEX(lookup!$D$4:$D$363,(MATCH(E18,lookup!$B$4:$B$363)+1))-INDEX(lookup!$D$4:$D$363,MATCH(E18,lookup!$B$4:$B$363)))/(INDEX(lookup!$B$4:$B$363,(MATCH(E18,lookup!$B$4:$B$363)+1))-INDEX(lookup!$B$4:$B$363,MATCH(E18,lookup!$B$4:$B$363)))*(E18-INDEX(lookup!$B$4:$B$363,MATCH(E18,lookup!$B$4:$B$363)))+INDEX(lookup!$D$4:$D$363,MATCH(E18,lookup!$B$4:$B$363)),"Small")</f>
        <v>Small</v>
      </c>
      <c r="G18" s="4" t="str">
        <f t="shared" si="1"/>
        <v>NA</v>
      </c>
      <c r="H18" s="3">
        <f>IFERROR((INDEX(lookup!$H$4:$H$363,(MATCH(E18,lookup!$F$4:$F$363)+1))-INDEX(lookup!$H$4:$H$363,MATCH(E18,lookup!$F$4:$F$363)))/(INDEX(lookup!$F$4:$F$363,(MATCH(E18,lookup!$F$4:$F$363)+1))-INDEX(lookup!$F$4:$F$363,MATCH(E18,lookup!$F$4:$F$363)))*(E18-INDEX(lookup!$F$4:$F$363,MATCH(E18,lookup!$F$4:$F$363)))+INDEX(lookup!$H$4:$H$363,MATCH(E18,lookup!$F$4:$F$363)),"Small")</f>
        <v>0.45640861839761754</v>
      </c>
      <c r="I18" s="4">
        <f t="shared" si="2"/>
        <v>0.16483946934734184</v>
      </c>
      <c r="J18" s="18">
        <f>IFERROR((INDEX(lookup!$L$4:$L$363,(MATCH(E18,lookup!$J$4:$J$363)+1))-INDEX(lookup!$L$4:$L$363,MATCH(E18,lookup!$J$4:$J$363)))/(INDEX(lookup!$J$4:$J$363,(MATCH(E18,lookup!$J$4:$J$363)+1))-INDEX(lookup!$J$4:$J$363,MATCH(E18,lookup!$J$4:$J$363)))*(E18-INDEX(lookup!$J$4:$J$363,MATCH(E18,lookup!$J$4:$J$363)))+INDEX(lookup!$L$4:$L$363,MATCH(E18,lookup!$J$4:$J$363)),"Small")</f>
        <v>0.49277347434217766</v>
      </c>
      <c r="K18" s="4">
        <f t="shared" si="3"/>
        <v>0.16068057578246051</v>
      </c>
      <c r="L18" s="4">
        <f>IFERROR((INDEX(lookup!$P$4:$P$363,(MATCH(E18,lookup!$N$4:$N$363)+1))-INDEX(lookup!$P$4:$P$363,MATCH(E18,lookup!$N$4:$N$363)))/(INDEX(lookup!$N$4:$N$363,(MATCH(E18,lookup!$N$4:$N$363)+1))-INDEX(lookup!$N$4:$N$363,MATCH(E18,lookup!$N$4:$N$363)))*(E18-INDEX(lookup!$N$4:$N$363,MATCH(E18,lookup!$N$4:$N$363)))+INDEX(lookup!$P$4:$P$363,MATCH(E18,lookup!$N$4:$N$363)),"Small")</f>
        <v>0.48280449188792574</v>
      </c>
      <c r="M18" s="4">
        <f t="shared" si="4"/>
        <v>0.16177896500304351</v>
      </c>
      <c r="N18" s="18">
        <f>IFERROR((INDEX(lookup!$T$4:$T$363,(MATCH(E18,lookup!$R$4:$R$363)+1))-INDEX(lookup!$T$4:$T$363,MATCH(E18,lookup!$R$4:$R$363)))/(INDEX(lookup!$R$4:$R$363,(MATCH(E18,lookup!$R$4:$R$363)+1))-INDEX(lookup!$R$4:$R$363,MATCH(E18,lookup!$R$4:$R$363)))*(E18-INDEX(lookup!$R$4:$R$363,MATCH(E18,lookup!$R$4:$R$363)))+INDEX(lookup!$T$4:$T$363,MATCH(E18,lookup!$R$4:$R$363)),"Small")</f>
        <v>0.46714239435745458</v>
      </c>
      <c r="O18" s="4">
        <f t="shared" si="5"/>
        <v>0.16356713968004655</v>
      </c>
      <c r="P18" s="18">
        <f>IFERROR((INDEX(lookup!$X$4:$X$363,(MATCH(E18,lookup!$V$4:$V$363)+1))-INDEX(lookup!$X$4:$X$363,MATCH(E18,lookup!$V$4:$V$363)))/(INDEX(lookup!$V$4:$V$363,(MATCH(E18,lookup!$V$4:$V$363)+1))-INDEX(lookup!$V$4:$V$363,MATCH(E18,lookup!$V$4:$V$363)))*(E18-INDEX(lookup!$V$4:$V$363,MATCH(E18,lookup!$V$4:$V$363)))+INDEX(lookup!$X$4:$X$363,MATCH(E18,lookup!$V$4:$V$363)),"Small")</f>
        <v>0.45134064857256606</v>
      </c>
      <c r="Q18" s="4">
        <f t="shared" si="6"/>
        <v>0.16545415214130671</v>
      </c>
      <c r="R18" s="18">
        <f>IFERROR((INDEX(lookup!$AB$4:$AB$363,(MATCH(E18,lookup!$Z$4:$Z$363)+1))-INDEX(lookup!$AB$4:$AB$363,MATCH(E18,lookup!$Z$4:$Z$363)))/(INDEX(lookup!$Z$4:$Z$363,(MATCH(E18,lookup!$Z$4:$Z$363)+1))-INDEX(lookup!$Z$4:$Z$363,MATCH(E18,lookup!$Z$4:$Z$363)))*(E18-INDEX(lookup!$Z$4:$Z$363,MATCH(E18,lookup!$Z$4:$Z$363)))+INDEX(lookup!$AB$4:$AB$363,MATCH(E18,lookup!$Z$4:$Z$363)),"Small")</f>
        <v>0.43664412988896589</v>
      </c>
      <c r="S18" s="4">
        <f t="shared" si="7"/>
        <v>0.16728998593413158</v>
      </c>
      <c r="T18" s="18">
        <f>IFERROR((INDEX(lookup!$AF$4:$AF$363,(MATCH(E18,lookup!$AD$4:$AD$363)+1))-INDEX(lookup!$AF$4:$AF$363,MATCH(E18,lookup!$AD$4:$AD$363)))/(INDEX(lookup!$AD$4:$AD$363,(MATCH(E18,lookup!$AD$4:$AD$363)+1))-INDEX(lookup!$AD$4:$AD$363,MATCH(E18,lookup!$AD$4:$AD$363)))*(E18-INDEX(lookup!$AD$4:$AD$363,MATCH(E18,lookup!$AD$4:$AD$363)))+INDEX(lookup!$AF$4:$AF$363,MATCH(E18,lookup!$AD$4:$AD$363)),"Small")</f>
        <v>0.42326499498660247</v>
      </c>
      <c r="U18" s="4">
        <f t="shared" si="8"/>
        <v>0.16903437638798838</v>
      </c>
      <c r="V18" s="18">
        <f>IFERROR((INDEX(lookup!$AJ$4:$AJ$363,(MATCH(E18,lookup!$AH$4:$AH$363)+1))-INDEX(lookup!$AJ$4:$AJ$363,MATCH(E18,lookup!$AH$4:$AH$363)))/(INDEX(lookup!$AH$4:$AH$363,(MATCH(E18,lookup!$AH$4:$AH$363)+1))-INDEX(lookup!$AH$4:$AH$363,MATCH(E18,lookup!$AH$4:$AH$363)))*(E18-INDEX(lookup!$AH$4:$AH$363,MATCH(E18,lookup!$AH$4:$AH$363)))+INDEX(lookup!$AJ$4:$AJ$363,MATCH(E18,lookup!$AH$4:$AH$363)),"Small")</f>
        <v>0.41115831036942024</v>
      </c>
      <c r="W18" s="4">
        <f t="shared" si="9"/>
        <v>0.1706774434813173</v>
      </c>
      <c r="X18" s="18">
        <f>IFERROR((INDEX(lookup!$AN$4:$AN$363,(MATCH(E18,lookup!$AL$4:$AL$363)+1))-INDEX(lookup!$AN$4:$AN$363,MATCH(E18,lookup!$AL$4:$AL$363)))/(INDEX(lookup!$AL$4:$AL$363,(MATCH(E18,lookup!$AL$4:$AL$363)+1))-INDEX(lookup!$AL$4:$AL$363,MATCH(E18,lookup!$AL$4:$AL$363)))*(E18-INDEX(lookup!$AL$4:$AL$363,MATCH(E18,lookup!$AL$4:$AL$363)))+INDEX(lookup!$AN$4:$AN$363,MATCH(E18,lookup!$AL$4:$AL$363)),"Small")</f>
        <v>0.40016879159955221</v>
      </c>
      <c r="Y18" s="4">
        <f t="shared" si="10"/>
        <v>0.17222574869267446</v>
      </c>
      <c r="Z18" s="31">
        <f t="shared" si="11"/>
        <v>0.16068057578246051</v>
      </c>
      <c r="AA18" s="29">
        <f t="shared" si="12"/>
        <v>18</v>
      </c>
      <c r="AB18" s="20" t="s">
        <v>139</v>
      </c>
      <c r="AC18" s="20" t="s">
        <v>36</v>
      </c>
      <c r="AD18" s="19">
        <v>209.96</v>
      </c>
      <c r="AE18" s="25">
        <f>MIN(AG59-0.05,AG17)</f>
        <v>6.8635400791283061</v>
      </c>
      <c r="AF18" s="25">
        <v>12</v>
      </c>
      <c r="AG18" s="24">
        <f t="shared" si="16"/>
        <v>6.5261751422154521</v>
      </c>
      <c r="AH18" s="25">
        <v>12</v>
      </c>
      <c r="AI18" s="24">
        <f t="shared" si="13"/>
        <v>3.6364599208716939</v>
      </c>
      <c r="AJ18" s="24">
        <f t="shared" si="14"/>
        <v>0</v>
      </c>
      <c r="AK18" s="41">
        <f t="shared" si="15"/>
        <v>6.8635400791283061</v>
      </c>
      <c r="AL18" s="42">
        <v>12</v>
      </c>
      <c r="AM18" s="42">
        <f t="shared" si="17"/>
        <v>6.8635400791283061</v>
      </c>
      <c r="AN18" s="43">
        <v>12</v>
      </c>
      <c r="AO18" s="20" t="s">
        <v>37</v>
      </c>
    </row>
    <row r="19" spans="1:41">
      <c r="A19" s="5" t="s">
        <v>36</v>
      </c>
      <c r="B19" s="5" t="s">
        <v>69</v>
      </c>
      <c r="C19" s="1">
        <f>Sheet1!M51+Sheet1!M63</f>
        <v>3.1140433848757465</v>
      </c>
      <c r="D19" s="1">
        <f>C19+D18</f>
        <v>6.166150822466161</v>
      </c>
      <c r="E19" s="3">
        <f t="shared" si="0"/>
        <v>3.0830754112330805</v>
      </c>
      <c r="F19" s="3" t="str">
        <f>IFERROR((INDEX(lookup!$D$4:$D$363,(MATCH(E19,lookup!$B$4:$B$363)+1))-INDEX(lookup!$D$4:$D$363,MATCH(E19,lookup!$B$4:$B$363)))/(INDEX(lookup!$B$4:$B$363,(MATCH(E19,lookup!$B$4:$B$363)+1))-INDEX(lookup!$B$4:$B$363,MATCH(E19,lookup!$B$4:$B$363)))*(E19-INDEX(lookup!$B$4:$B$363,MATCH(E19,lookup!$B$4:$B$363)))+INDEX(lookup!$D$4:$D$363,MATCH(E19,lookup!$B$4:$B$363)),"Small")</f>
        <v>Small</v>
      </c>
      <c r="G19" s="4" t="str">
        <f t="shared" si="1"/>
        <v>NA</v>
      </c>
      <c r="H19" s="3" t="str">
        <f>IFERROR((INDEX(lookup!$H$4:$H$363,(MATCH(E19,lookup!$F$4:$F$363)+1))-INDEX(lookup!$H$4:$H$363,MATCH(E19,lookup!$F$4:$F$363)))/(INDEX(lookup!$F$4:$F$363,(MATCH(E19,lookup!$F$4:$F$363)+1))-INDEX(lookup!$F$4:$F$363,MATCH(E19,lookup!$F$4:$F$363)))*(E19-INDEX(lookup!$F$4:$F$363,MATCH(E19,lookup!$F$4:$F$363)))+INDEX(lookup!$H$4:$H$363,MATCH(E19,lookup!$F$4:$F$363)),"Small")</f>
        <v>Small</v>
      </c>
      <c r="I19" s="4" t="str">
        <f t="shared" si="2"/>
        <v>NA</v>
      </c>
      <c r="J19" s="18">
        <f>IFERROR((INDEX(lookup!$L$4:$L$363,(MATCH(E19,lookup!$J$4:$J$363)+1))-INDEX(lookup!$L$4:$L$363,MATCH(E19,lookup!$J$4:$J$363)))/(INDEX(lookup!$J$4:$J$363,(MATCH(E19,lookup!$J$4:$J$363)+1))-INDEX(lookup!$J$4:$J$363,MATCH(E19,lookup!$J$4:$J$363)))*(E19-INDEX(lookup!$J$4:$J$363,MATCH(E19,lookup!$J$4:$J$363)))+INDEX(lookup!$L$4:$L$363,MATCH(E19,lookup!$J$4:$J$363)),"Small")</f>
        <v>0.57281782435825912</v>
      </c>
      <c r="K19" s="4">
        <f t="shared" si="3"/>
        <v>0.15281769525117866</v>
      </c>
      <c r="L19" s="4">
        <f>IFERROR((INDEX(lookup!$P$4:$P$363,(MATCH(E19,lookup!$N$4:$N$363)+1))-INDEX(lookup!$P$4:$P$363,MATCH(E19,lookup!$N$4:$N$363)))/(INDEX(lookup!$N$4:$N$363,(MATCH(E19,lookup!$N$4:$N$363)+1))-INDEX(lookup!$N$4:$N$363,MATCH(E19,lookup!$N$4:$N$363)))*(E19-INDEX(lookup!$N$4:$N$363,MATCH(E19,lookup!$N$4:$N$363)))+INDEX(lookup!$P$4:$P$363,MATCH(E19,lookup!$N$4:$N$363)),"Small")</f>
        <v>0.69485608948781596</v>
      </c>
      <c r="M19" s="4">
        <f t="shared" si="4"/>
        <v>0.1432894439507196</v>
      </c>
      <c r="N19" s="18">
        <f>IFERROR((INDEX(lookup!$T$4:$T$363,(MATCH(E19,lookup!$R$4:$R$363)+1))-INDEX(lookup!$T$4:$T$363,MATCH(E19,lookup!$R$4:$R$363)))/(INDEX(lookup!$R$4:$R$363,(MATCH(E19,lookup!$R$4:$R$363)+1))-INDEX(lookup!$R$4:$R$363,MATCH(E19,lookup!$R$4:$R$363)))*(E19-INDEX(lookup!$R$4:$R$363,MATCH(E19,lookup!$R$4:$R$363)))+INDEX(lookup!$T$4:$T$363,MATCH(E19,lookup!$R$4:$R$363)),"Small")</f>
        <v>0.69901503740636406</v>
      </c>
      <c r="O19" s="4">
        <f t="shared" si="5"/>
        <v>0.14300470084559774</v>
      </c>
      <c r="P19" s="18">
        <f>IFERROR((INDEX(lookup!$X$4:$X$363,(MATCH(E19,lookup!$V$4:$V$363)+1))-INDEX(lookup!$X$4:$X$363,MATCH(E19,lookup!$V$4:$V$363)))/(INDEX(lookup!$V$4:$V$363,(MATCH(E19,lookup!$V$4:$V$363)+1))-INDEX(lookup!$V$4:$V$363,MATCH(E19,lookup!$V$4:$V$363)))*(E19-INDEX(lookup!$V$4:$V$363,MATCH(E19,lookup!$V$4:$V$363)))+INDEX(lookup!$X$4:$X$363,MATCH(E19,lookup!$V$4:$V$363)),"Small")</f>
        <v>0.68777236358502436</v>
      </c>
      <c r="Q19" s="4">
        <f t="shared" si="6"/>
        <v>0.14377970218742589</v>
      </c>
      <c r="R19" s="18">
        <f>IFERROR((INDEX(lookup!$AB$4:$AB$363,(MATCH(E19,lookup!$Z$4:$Z$363)+1))-INDEX(lookup!$AB$4:$AB$363,MATCH(E19,lookup!$Z$4:$Z$363)))/(INDEX(lookup!$Z$4:$Z$363,(MATCH(E19,lookup!$Z$4:$Z$363)+1))-INDEX(lookup!$Z$4:$Z$363,MATCH(E19,lookup!$Z$4:$Z$363)))*(E19-INDEX(lookup!$Z$4:$Z$363,MATCH(E19,lookup!$Z$4:$Z$363)))+INDEX(lookup!$AB$4:$AB$363,MATCH(E19,lookup!$Z$4:$Z$363)),"Small")</f>
        <v>0.6724678000801011</v>
      </c>
      <c r="S19" s="4">
        <f t="shared" si="7"/>
        <v>0.14486228191700035</v>
      </c>
      <c r="T19" s="18">
        <f>IFERROR((INDEX(lookup!$AF$4:$AF$363,(MATCH(E19,lookup!$AD$4:$AD$363)+1))-INDEX(lookup!$AF$4:$AF$363,MATCH(E19,lookup!$AD$4:$AD$363)))/(INDEX(lookup!$AD$4:$AD$363,(MATCH(E19,lookup!$AD$4:$AD$363)+1))-INDEX(lookup!$AD$4:$AD$363,MATCH(E19,lookup!$AD$4:$AD$363)))*(E19-INDEX(lookup!$AD$4:$AD$363,MATCH(E19,lookup!$AD$4:$AD$363)))+INDEX(lookup!$AF$4:$AF$363,MATCH(E19,lookup!$AD$4:$AD$363)),"Small")</f>
        <v>0.65640841908974601</v>
      </c>
      <c r="U19" s="4">
        <f t="shared" si="8"/>
        <v>0.14603415400864778</v>
      </c>
      <c r="V19" s="18">
        <f>IFERROR((INDEX(lookup!$AJ$4:$AJ$363,(MATCH(E19,lookup!$AH$4:$AH$363)+1))-INDEX(lookup!$AJ$4:$AJ$363,MATCH(E19,lookup!$AH$4:$AH$363)))/(INDEX(lookup!$AH$4:$AH$363,(MATCH(E19,lookup!$AH$4:$AH$363)+1))-INDEX(lookup!$AH$4:$AH$363,MATCH(E19,lookup!$AH$4:$AH$363)))*(E19-INDEX(lookup!$AH$4:$AH$363,MATCH(E19,lookup!$AH$4:$AH$363)))+INDEX(lookup!$AJ$4:$AJ$363,MATCH(E19,lookup!$AH$4:$AH$363)),"Small")</f>
        <v>0.64075087830668109</v>
      </c>
      <c r="W19" s="4">
        <f t="shared" si="9"/>
        <v>0.1472141028362027</v>
      </c>
      <c r="X19" s="18">
        <f>IFERROR((INDEX(lookup!$AN$4:$AN$363,(MATCH(E19,lookup!$AL$4:$AL$363)+1))-INDEX(lookup!$AN$4:$AN$363,MATCH(E19,lookup!$AL$4:$AL$363)))/(INDEX(lookup!$AL$4:$AL$363,(MATCH(E19,lookup!$AL$4:$AL$363)+1))-INDEX(lookup!$AL$4:$AL$363,MATCH(E19,lookup!$AL$4:$AL$363)))*(E19-INDEX(lookup!$AL$4:$AL$363,MATCH(E19,lookup!$AL$4:$AL$363)))+INDEX(lookup!$AN$4:$AN$363,MATCH(E19,lookup!$AL$4:$AL$363)),"Small")</f>
        <v>0.62589929135803024</v>
      </c>
      <c r="Y19" s="4">
        <f t="shared" si="10"/>
        <v>0.14836939759033196</v>
      </c>
      <c r="Z19" s="31">
        <f t="shared" si="11"/>
        <v>0.14300470084559774</v>
      </c>
      <c r="AA19" s="29">
        <f t="shared" si="12"/>
        <v>24</v>
      </c>
      <c r="AB19" s="20" t="s">
        <v>140</v>
      </c>
      <c r="AC19" s="20" t="s">
        <v>50</v>
      </c>
      <c r="AD19" s="19">
        <v>168.97</v>
      </c>
      <c r="AE19" s="25">
        <f>MIN(AG60-0.05,AG18)</f>
        <v>6.5261751422154521</v>
      </c>
      <c r="AF19" s="25">
        <v>12</v>
      </c>
      <c r="AG19" s="24">
        <f t="shared" si="16"/>
        <v>6.2845400991966454</v>
      </c>
      <c r="AH19" s="25">
        <v>12</v>
      </c>
      <c r="AI19" s="24">
        <f t="shared" si="13"/>
        <v>3.4738248577845479</v>
      </c>
      <c r="AJ19" s="24">
        <f t="shared" si="14"/>
        <v>0</v>
      </c>
      <c r="AK19" s="41">
        <f t="shared" si="15"/>
        <v>6.5261751422154521</v>
      </c>
      <c r="AL19" s="42">
        <v>12</v>
      </c>
      <c r="AM19" s="42">
        <f t="shared" si="17"/>
        <v>6.5261751422154521</v>
      </c>
      <c r="AN19" s="43">
        <v>12</v>
      </c>
      <c r="AO19" s="20" t="s">
        <v>36</v>
      </c>
    </row>
    <row r="20" spans="1:41">
      <c r="A20" s="5" t="s">
        <v>2</v>
      </c>
      <c r="B20" s="5" t="s">
        <v>70</v>
      </c>
      <c r="C20" s="1">
        <f>Sheet1!M9+Sheet1!M21</f>
        <v>3.466123528323271</v>
      </c>
      <c r="D20" s="1">
        <f>C20+D38</f>
        <v>4.5239415242407954</v>
      </c>
      <c r="E20" s="3">
        <f t="shared" si="0"/>
        <v>2.2619707621203977</v>
      </c>
      <c r="F20" s="3" t="str">
        <f>IFERROR((INDEX(lookup!$D$4:$D$363,(MATCH(E20,lookup!$B$4:$B$363)+1))-INDEX(lookup!$D$4:$D$363,MATCH(E20,lookup!$B$4:$B$363)))/(INDEX(lookup!$B$4:$B$363,(MATCH(E20,lookup!$B$4:$B$363)+1))-INDEX(lookup!$B$4:$B$363,MATCH(E20,lookup!$B$4:$B$363)))*(E20-INDEX(lookup!$B$4:$B$363,MATCH(E20,lookup!$B$4:$B$363)))+INDEX(lookup!$D$4:$D$363,MATCH(E20,lookup!$B$4:$B$363)),"Small")</f>
        <v>Small</v>
      </c>
      <c r="G20" s="4" t="str">
        <f t="shared" si="1"/>
        <v>NA</v>
      </c>
      <c r="H20" s="3" t="str">
        <f>IFERROR((INDEX(lookup!$H$4:$H$363,(MATCH(E20,lookup!$F$4:$F$363)+1))-INDEX(lookup!$H$4:$H$363,MATCH(E20,lookup!$F$4:$F$363)))/(INDEX(lookup!$F$4:$F$363,(MATCH(E20,lookup!$F$4:$F$363)+1))-INDEX(lookup!$F$4:$F$363,MATCH(E20,lookup!$F$4:$F$363)))*(E20-INDEX(lookup!$F$4:$F$363,MATCH(E20,lookup!$F$4:$F$363)))+INDEX(lookup!$H$4:$H$363,MATCH(E20,lookup!$F$4:$F$363)),"Small")</f>
        <v>Small</v>
      </c>
      <c r="I20" s="4" t="str">
        <f t="shared" si="2"/>
        <v>NA</v>
      </c>
      <c r="J20" s="18">
        <f>IFERROR((INDEX(lookup!$L$4:$L$363,(MATCH(E20,lookup!$J$4:$J$363)+1))-INDEX(lookup!$L$4:$L$363,MATCH(E20,lookup!$J$4:$J$363)))/(INDEX(lookup!$J$4:$J$363,(MATCH(E20,lookup!$J$4:$J$363)+1))-INDEX(lookup!$J$4:$J$363,MATCH(E20,lookup!$J$4:$J$363)))*(E20-INDEX(lookup!$J$4:$J$363,MATCH(E20,lookup!$J$4:$J$363)))+INDEX(lookup!$L$4:$L$363,MATCH(E20,lookup!$J$4:$J$363)),"Small")</f>
        <v>0.58550113222575673</v>
      </c>
      <c r="K20" s="4">
        <f t="shared" si="3"/>
        <v>0.15170616860977526</v>
      </c>
      <c r="L20" s="4">
        <f>IFERROR((INDEX(lookup!$P$4:$P$363,(MATCH(E20,lookup!$N$4:$N$363)+1))-INDEX(lookup!$P$4:$P$363,MATCH(E20,lookup!$N$4:$N$363)))/(INDEX(lookup!$N$4:$N$363,(MATCH(E20,lookup!$N$4:$N$363)+1))-INDEX(lookup!$N$4:$N$363,MATCH(E20,lookup!$N$4:$N$363)))*(E20-INDEX(lookup!$N$4:$N$363,MATCH(E20,lookup!$N$4:$N$363)))+INDEX(lookup!$P$4:$P$363,MATCH(E20,lookup!$N$4:$N$363)),"Small")</f>
        <v>0.59953354626733468</v>
      </c>
      <c r="M20" s="4">
        <f t="shared" si="4"/>
        <v>0.15051322353578184</v>
      </c>
      <c r="N20" s="18">
        <f>IFERROR((INDEX(lookup!$T$4:$T$363,(MATCH(E20,lookup!$R$4:$R$363)+1))-INDEX(lookup!$T$4:$T$363,MATCH(E20,lookup!$R$4:$R$363)))/(INDEX(lookup!$R$4:$R$363,(MATCH(E20,lookup!$R$4:$R$363)+1))-INDEX(lookup!$R$4:$R$363,MATCH(E20,lookup!$R$4:$R$363)))*(E20-INDEX(lookup!$R$4:$R$363,MATCH(E20,lookup!$R$4:$R$363)))+INDEX(lookup!$T$4:$T$363,MATCH(E20,lookup!$R$4:$R$363)),"Small")</f>
        <v>0.5890496573560029</v>
      </c>
      <c r="O20" s="4">
        <f t="shared" si="5"/>
        <v>0.15140092112183334</v>
      </c>
      <c r="P20" s="18">
        <f>IFERROR((INDEX(lookup!$X$4:$X$363,(MATCH(E20,lookup!$V$4:$V$363)+1))-INDEX(lookup!$X$4:$X$363,MATCH(E20,lookup!$V$4:$V$363)))/(INDEX(lookup!$V$4:$V$363,(MATCH(E20,lookup!$V$4:$V$363)+1))-INDEX(lookup!$V$4:$V$363,MATCH(E20,lookup!$V$4:$V$363)))*(E20-INDEX(lookup!$V$4:$V$363,MATCH(E20,lookup!$V$4:$V$363)))+INDEX(lookup!$X$4:$X$363,MATCH(E20,lookup!$V$4:$V$363)),"Small")</f>
        <v>0.57363987062794985</v>
      </c>
      <c r="Q20" s="4">
        <f t="shared" si="6"/>
        <v>0.15274466262909511</v>
      </c>
      <c r="R20" s="18">
        <f>IFERROR((INDEX(lookup!$AB$4:$AB$363,(MATCH(E20,lookup!$Z$4:$Z$363)+1))-INDEX(lookup!$AB$4:$AB$363,MATCH(E20,lookup!$Z$4:$Z$363)))/(INDEX(lookup!$Z$4:$Z$363,(MATCH(E20,lookup!$Z$4:$Z$363)+1))-INDEX(lookup!$Z$4:$Z$363,MATCH(E20,lookup!$Z$4:$Z$363)))*(E20-INDEX(lookup!$Z$4:$Z$363,MATCH(E20,lookup!$Z$4:$Z$363)))+INDEX(lookup!$AB$4:$AB$363,MATCH(E20,lookup!$Z$4:$Z$363)),"Small")</f>
        <v>0.55762604070099009</v>
      </c>
      <c r="S20" s="4">
        <f t="shared" si="7"/>
        <v>0.15419305189925073</v>
      </c>
      <c r="T20" s="18">
        <f>IFERROR((INDEX(lookup!$AF$4:$AF$363,(MATCH(E20,lookup!$AD$4:$AD$363)+1))-INDEX(lookup!$AF$4:$AF$363,MATCH(E20,lookup!$AD$4:$AD$363)))/(INDEX(lookup!$AD$4:$AD$363,(MATCH(E20,lookup!$AD$4:$AD$363)+1))-INDEX(lookup!$AD$4:$AD$363,MATCH(E20,lookup!$AD$4:$AD$363)))*(E20-INDEX(lookup!$AD$4:$AD$363,MATCH(E20,lookup!$AD$4:$AD$363)))+INDEX(lookup!$AF$4:$AF$363,MATCH(E20,lookup!$AD$4:$AD$363)),"Small")</f>
        <v>0.54228573803398894</v>
      </c>
      <c r="U20" s="4">
        <f t="shared" si="8"/>
        <v>0.15563350290359129</v>
      </c>
      <c r="V20" s="18">
        <f>IFERROR((INDEX(lookup!$AJ$4:$AJ$363,(MATCH(E20,lookup!$AH$4:$AH$363)+1))-INDEX(lookup!$AJ$4:$AJ$363,MATCH(E20,lookup!$AH$4:$AH$363)))/(INDEX(lookup!$AH$4:$AH$363,(MATCH(E20,lookup!$AH$4:$AH$363)+1))-INDEX(lookup!$AH$4:$AH$363,MATCH(E20,lookup!$AH$4:$AH$363)))*(E20-INDEX(lookup!$AH$4:$AH$363,MATCH(E20,lookup!$AH$4:$AH$363)))+INDEX(lookup!$AJ$4:$AJ$363,MATCH(E20,lookup!$AH$4:$AH$363)),"Small")</f>
        <v>0.5279825704797575</v>
      </c>
      <c r="W20" s="4">
        <f t="shared" si="9"/>
        <v>0.1570263821041987</v>
      </c>
      <c r="X20" s="18">
        <f>IFERROR((INDEX(lookup!$AN$4:$AN$363,(MATCH(E20,lookup!$AL$4:$AL$363)+1))-INDEX(lookup!$AN$4:$AN$363,MATCH(E20,lookup!$AL$4:$AL$363)))/(INDEX(lookup!$AL$4:$AL$363,(MATCH(E20,lookup!$AL$4:$AL$363)+1))-INDEX(lookup!$AL$4:$AL$363,MATCH(E20,lookup!$AL$4:$AL$363)))*(E20-INDEX(lookup!$AL$4:$AL$363,MATCH(E20,lookup!$AL$4:$AL$363)))+INDEX(lookup!$AN$4:$AN$363,MATCH(E20,lookup!$AL$4:$AL$363)),"Small")</f>
        <v>0.51476406225565374</v>
      </c>
      <c r="Y20" s="4">
        <f t="shared" si="10"/>
        <v>0.15835912016380801</v>
      </c>
      <c r="Z20" s="31">
        <f t="shared" si="11"/>
        <v>0.15051322353578184</v>
      </c>
      <c r="AA20" s="29">
        <f t="shared" si="12"/>
        <v>24</v>
      </c>
      <c r="AB20" s="20" t="s">
        <v>141</v>
      </c>
      <c r="AC20" s="20" t="s">
        <v>38</v>
      </c>
      <c r="AD20" s="19">
        <v>248.35</v>
      </c>
      <c r="AE20" s="25">
        <f>MIN(AG38,AG51-0.05)</f>
        <v>7.7942255648100147</v>
      </c>
      <c r="AF20" s="25">
        <v>12.5</v>
      </c>
      <c r="AG20" s="24">
        <f t="shared" si="16"/>
        <v>7.4204259741589009</v>
      </c>
      <c r="AH20" s="25">
        <v>12.5</v>
      </c>
      <c r="AI20" s="24">
        <f t="shared" si="13"/>
        <v>2.7057744351899853</v>
      </c>
      <c r="AJ20" s="24">
        <f t="shared" si="14"/>
        <v>0.29422556481001472</v>
      </c>
      <c r="AK20" s="41">
        <f t="shared" si="15"/>
        <v>7.5</v>
      </c>
      <c r="AL20" s="42">
        <v>12.5</v>
      </c>
      <c r="AM20" s="42">
        <f t="shared" si="17"/>
        <v>7.4632218043987484</v>
      </c>
      <c r="AN20" s="43">
        <v>12.5</v>
      </c>
      <c r="AO20" s="20" t="s">
        <v>2</v>
      </c>
    </row>
    <row r="21" spans="1:41" s="5" customFormat="1">
      <c r="A21" s="5" t="s">
        <v>38</v>
      </c>
      <c r="B21" s="5" t="s">
        <v>71</v>
      </c>
      <c r="C21" s="1">
        <f>Sheet1!M7+Sheet1!M19</f>
        <v>1.6467901935175542</v>
      </c>
      <c r="D21" s="1">
        <f>C21+D20</f>
        <v>6.1707317177583496</v>
      </c>
      <c r="E21" s="3">
        <f t="shared" si="0"/>
        <v>3.0853658588791748</v>
      </c>
      <c r="F21" s="3" t="str">
        <f>IFERROR((INDEX(lookup!$D$4:$D$363,(MATCH(E21,lookup!$B$4:$B$363)+1))-INDEX(lookup!$D$4:$D$363,MATCH(E21,lookup!$B$4:$B$363)))/(INDEX(lookup!$B$4:$B$363,(MATCH(E21,lookup!$B$4:$B$363)+1))-INDEX(lookup!$B$4:$B$363,MATCH(E21,lookup!$B$4:$B$363)))*(E21-INDEX(lookup!$B$4:$B$363,MATCH(E21,lookup!$B$4:$B$363)))+INDEX(lookup!$D$4:$D$363,MATCH(E21,lookup!$B$4:$B$363)),"Small")</f>
        <v>Small</v>
      </c>
      <c r="G21" s="4" t="str">
        <f t="shared" si="1"/>
        <v>NA</v>
      </c>
      <c r="H21" s="3" t="str">
        <f>IFERROR((INDEX(lookup!$H$4:$H$363,(MATCH(E21,lookup!$F$4:$F$363)+1))-INDEX(lookup!$H$4:$H$363,MATCH(E21,lookup!$F$4:$F$363)))/(INDEX(lookup!$F$4:$F$363,(MATCH(E21,lookup!$F$4:$F$363)+1))-INDEX(lookup!$F$4:$F$363,MATCH(E21,lookup!$F$4:$F$363)))*(E21-INDEX(lookup!$F$4:$F$363,MATCH(E21,lookup!$F$4:$F$363)))+INDEX(lookup!$H$4:$H$363,MATCH(E21,lookup!$F$4:$F$363)),"Small")</f>
        <v>Small</v>
      </c>
      <c r="I21" s="4" t="str">
        <f t="shared" si="2"/>
        <v>NA</v>
      </c>
      <c r="J21" s="18">
        <f>IFERROR((INDEX(lookup!$L$4:$L$363,(MATCH(E21,lookup!$J$4:$J$363)+1))-INDEX(lookup!$L$4:$L$363,MATCH(E21,lookup!$J$4:$J$363)))/(INDEX(lookup!$J$4:$J$363,(MATCH(E21,lookup!$J$4:$J$363)+1))-INDEX(lookup!$J$4:$J$363,MATCH(E21,lookup!$J$4:$J$363)))*(E21-INDEX(lookup!$J$4:$J$363,MATCH(E21,lookup!$J$4:$J$363)))+INDEX(lookup!$L$4:$L$363,MATCH(E21,lookup!$J$4:$J$363)),"Small")</f>
        <v>0.57194776595901586</v>
      </c>
      <c r="K21" s="4">
        <f t="shared" si="3"/>
        <v>0.15289514577114044</v>
      </c>
      <c r="L21" s="4">
        <f>IFERROR((INDEX(lookup!$P$4:$P$363,(MATCH(E21,lookup!$N$4:$N$363)+1))-INDEX(lookup!$P$4:$P$363,MATCH(E21,lookup!$N$4:$N$363)))/(INDEX(lookup!$N$4:$N$363,(MATCH(E21,lookup!$N$4:$N$363)+1))-INDEX(lookup!$N$4:$N$363,MATCH(E21,lookup!$N$4:$N$363)))*(E21-INDEX(lookup!$N$4:$N$363,MATCH(E21,lookup!$N$4:$N$363)))+INDEX(lookup!$P$4:$P$363,MATCH(E21,lookup!$N$4:$N$363)),"Small")</f>
        <v>0.69507266909451459</v>
      </c>
      <c r="M21" s="4">
        <f t="shared" si="4"/>
        <v>0.14327455975389067</v>
      </c>
      <c r="N21" s="18">
        <f>IFERROR((INDEX(lookup!$T$4:$T$363,(MATCH(E21,lookup!$R$4:$R$363)+1))-INDEX(lookup!$T$4:$T$363,MATCH(E21,lookup!$R$4:$R$363)))/(INDEX(lookup!$R$4:$R$363,(MATCH(E21,lookup!$R$4:$R$363)+1))-INDEX(lookup!$R$4:$R$363,MATCH(E21,lookup!$R$4:$R$363)))*(E21-INDEX(lookup!$R$4:$R$363,MATCH(E21,lookup!$R$4:$R$363)))+INDEX(lookup!$T$4:$T$363,MATCH(E21,lookup!$R$4:$R$363)),"Small")</f>
        <v>0.69928979349882692</v>
      </c>
      <c r="O21" s="4">
        <f t="shared" si="5"/>
        <v>0.14298596919325629</v>
      </c>
      <c r="P21" s="18">
        <f>IFERROR((INDEX(lookup!$X$4:$X$363,(MATCH(E21,lookup!$V$4:$V$363)+1))-INDEX(lookup!$X$4:$X$363,MATCH(E21,lookup!$V$4:$V$363)))/(INDEX(lookup!$V$4:$V$363,(MATCH(E21,lookup!$V$4:$V$363)+1))-INDEX(lookup!$V$4:$V$363,MATCH(E21,lookup!$V$4:$V$363)))*(E21-INDEX(lookup!$V$4:$V$363,MATCH(E21,lookup!$V$4:$V$363)))+INDEX(lookup!$X$4:$X$363,MATCH(E21,lookup!$V$4:$V$363)),"Small")</f>
        <v>0.68806537157006231</v>
      </c>
      <c r="Q21" s="4">
        <f t="shared" si="6"/>
        <v>0.14375929008510571</v>
      </c>
      <c r="R21" s="18">
        <f>IFERROR((INDEX(lookup!$AB$4:$AB$363,(MATCH(E21,lookup!$Z$4:$Z$363)+1))-INDEX(lookup!$AB$4:$AB$363,MATCH(E21,lookup!$Z$4:$Z$363)))/(INDEX(lookup!$Z$4:$Z$363,(MATCH(E21,lookup!$Z$4:$Z$363)+1))-INDEX(lookup!$Z$4:$Z$363,MATCH(E21,lookup!$Z$4:$Z$363)))*(E21-INDEX(lookup!$Z$4:$Z$363,MATCH(E21,lookup!$Z$4:$Z$363)))+INDEX(lookup!$AB$4:$AB$363,MATCH(E21,lookup!$Z$4:$Z$363)),"Small")</f>
        <v>0.6727646019336545</v>
      </c>
      <c r="S21" s="4">
        <f t="shared" si="7"/>
        <v>0.14484097594165998</v>
      </c>
      <c r="T21" s="18">
        <f>IFERROR((INDEX(lookup!$AF$4:$AF$363,(MATCH(E21,lookup!$AD$4:$AD$363)+1))-INDEX(lookup!$AF$4:$AF$363,MATCH(E21,lookup!$AD$4:$AD$363)))/(INDEX(lookup!$AD$4:$AD$363,(MATCH(E21,lookup!$AD$4:$AD$363)+1))-INDEX(lookup!$AD$4:$AD$363,MATCH(E21,lookup!$AD$4:$AD$363)))*(E21-INDEX(lookup!$AD$4:$AD$363,MATCH(E21,lookup!$AD$4:$AD$363)))+INDEX(lookup!$AF$4:$AF$363,MATCH(E21,lookup!$AD$4:$AD$363)),"Small")</f>
        <v>0.65670593500798724</v>
      </c>
      <c r="U21" s="4">
        <f t="shared" si="8"/>
        <v>0.14601209743509863</v>
      </c>
      <c r="V21" s="18">
        <f>IFERROR((INDEX(lookup!$AJ$4:$AJ$363,(MATCH(E21,lookup!$AH$4:$AH$363)+1))-INDEX(lookup!$AJ$4:$AJ$363,MATCH(E21,lookup!$AH$4:$AH$363)))/(INDEX(lookup!$AH$4:$AH$363,(MATCH(E21,lookup!$AH$4:$AH$363)+1))-INDEX(lookup!$AH$4:$AH$363,MATCH(E21,lookup!$AH$4:$AH$363)))*(E21-INDEX(lookup!$AH$4:$AH$363,MATCH(E21,lookup!$AH$4:$AH$363)))+INDEX(lookup!$AJ$4:$AJ$363,MATCH(E21,lookup!$AH$4:$AH$363)),"Small")</f>
        <v>0.6410449715919655</v>
      </c>
      <c r="W21" s="4">
        <f t="shared" si="9"/>
        <v>0.14719158683834441</v>
      </c>
      <c r="X21" s="18">
        <f>IFERROR((INDEX(lookup!$AN$4:$AN$363,(MATCH(E21,lookup!$AL$4:$AL$363)+1))-INDEX(lookup!$AN$4:$AN$363,MATCH(E21,lookup!$AL$4:$AL$363)))/(INDEX(lookup!$AL$4:$AL$363,(MATCH(E21,lookup!$AL$4:$AL$363)+1))-INDEX(lookup!$AL$4:$AL$363,MATCH(E21,lookup!$AL$4:$AL$363)))*(E21-INDEX(lookup!$AL$4:$AL$363,MATCH(E21,lookup!$AL$4:$AL$363)))+INDEX(lookup!$AN$4:$AN$363,MATCH(E21,lookup!$AL$4:$AL$363)),"Small")</f>
        <v>0.62619099858081095</v>
      </c>
      <c r="Y21" s="4">
        <f t="shared" si="10"/>
        <v>0.14834635502164042</v>
      </c>
      <c r="Z21" s="31">
        <f t="shared" si="11"/>
        <v>0.14298596919325629</v>
      </c>
      <c r="AA21" s="29">
        <f t="shared" si="12"/>
        <v>24</v>
      </c>
      <c r="AB21" s="20" t="s">
        <v>142</v>
      </c>
      <c r="AC21" s="20" t="s">
        <v>3</v>
      </c>
      <c r="AD21" s="20">
        <v>172.65</v>
      </c>
      <c r="AE21" s="25">
        <f>MIN(AG20,AG50-0.05)</f>
        <v>7.4204259741589009</v>
      </c>
      <c r="AF21" s="25">
        <v>12.5</v>
      </c>
      <c r="AG21" s="24">
        <f t="shared" si="16"/>
        <v>7.1735606983467441</v>
      </c>
      <c r="AH21" s="25">
        <v>12.5</v>
      </c>
      <c r="AI21" s="24">
        <f t="shared" si="13"/>
        <v>3.0795740258410991</v>
      </c>
      <c r="AJ21" s="24">
        <f t="shared" si="14"/>
        <v>0</v>
      </c>
      <c r="AK21" s="41">
        <f t="shared" si="15"/>
        <v>7.4204259741589009</v>
      </c>
      <c r="AL21" s="42">
        <v>12.5</v>
      </c>
      <c r="AM21" s="42">
        <f t="shared" si="17"/>
        <v>7.4204259741589009</v>
      </c>
      <c r="AN21" s="43">
        <v>12.5</v>
      </c>
      <c r="AO21" s="20" t="s">
        <v>38</v>
      </c>
    </row>
    <row r="22" spans="1:41" s="5" customFormat="1">
      <c r="A22" s="5" t="s">
        <v>3</v>
      </c>
      <c r="B22" s="5" t="s">
        <v>72</v>
      </c>
      <c r="C22" s="1">
        <f>Sheet1!M6+Sheet1!M17</f>
        <v>1.896049316604373</v>
      </c>
      <c r="D22" s="1">
        <f>C22+D21</f>
        <v>8.0667810343627231</v>
      </c>
      <c r="E22" s="3">
        <f t="shared" si="0"/>
        <v>4.0333905171813615</v>
      </c>
      <c r="F22" s="3" t="str">
        <f>IFERROR((INDEX(lookup!$D$4:$D$363,(MATCH(E22,lookup!$B$4:$B$363)+1))-INDEX(lookup!$D$4:$D$363,MATCH(E22,lookup!$B$4:$B$363)))/(INDEX(lookup!$B$4:$B$363,(MATCH(E22,lookup!$B$4:$B$363)+1))-INDEX(lookup!$B$4:$B$363,MATCH(E22,lookup!$B$4:$B$363)))*(E22-INDEX(lookup!$B$4:$B$363,MATCH(E22,lookup!$B$4:$B$363)))+INDEX(lookup!$D$4:$D$363,MATCH(E22,lookup!$B$4:$B$363)),"Small")</f>
        <v>Small</v>
      </c>
      <c r="G22" s="4" t="str">
        <f t="shared" si="1"/>
        <v>NA</v>
      </c>
      <c r="H22" s="3" t="str">
        <f>IFERROR((INDEX(lookup!$H$4:$H$363,(MATCH(E22,lookup!$F$4:$F$363)+1))-INDEX(lookup!$H$4:$H$363,MATCH(E22,lookup!$F$4:$F$363)))/(INDEX(lookup!$F$4:$F$363,(MATCH(E22,lookup!$F$4:$F$363)+1))-INDEX(lookup!$F$4:$F$363,MATCH(E22,lookup!$F$4:$F$363)))*(E22-INDEX(lookup!$F$4:$F$363,MATCH(E22,lookup!$F$4:$F$363)))+INDEX(lookup!$H$4:$H$363,MATCH(E22,lookup!$F$4:$F$363)),"Small")</f>
        <v>Small</v>
      </c>
      <c r="I22" s="4" t="str">
        <f t="shared" si="2"/>
        <v>NA</v>
      </c>
      <c r="J22" s="18" t="str">
        <f>IFERROR((INDEX(lookup!$L$4:$L$363,(MATCH(E22,lookup!$J$4:$J$363)+1))-INDEX(lookup!$L$4:$L$363,MATCH(E22,lookup!$J$4:$J$363)))/(INDEX(lookup!$J$4:$J$363,(MATCH(E22,lookup!$J$4:$J$363)+1))-INDEX(lookup!$J$4:$J$363,MATCH(E22,lookup!$J$4:$J$363)))*(E22-INDEX(lookup!$J$4:$J$363,MATCH(E22,lookup!$J$4:$J$363)))+INDEX(lookup!$L$4:$L$363,MATCH(E22,lookup!$J$4:$J$363)),"Small")</f>
        <v>Small</v>
      </c>
      <c r="K22" s="4" t="str">
        <f t="shared" si="3"/>
        <v>NA</v>
      </c>
      <c r="L22" s="4">
        <f>IFERROR((INDEX(lookup!$P$4:$P$363,(MATCH(E22,lookup!$N$4:$N$363)+1))-INDEX(lookup!$P$4:$P$363,MATCH(E22,lookup!$N$4:$N$363)))/(INDEX(lookup!$N$4:$N$363,(MATCH(E22,lookup!$N$4:$N$363)+1))-INDEX(lookup!$N$4:$N$363,MATCH(E22,lookup!$N$4:$N$363)))*(E22-INDEX(lookup!$N$4:$N$363,MATCH(E22,lookup!$N$4:$N$363)))+INDEX(lookup!$P$4:$P$363,MATCH(E22,lookup!$N$4:$N$363)),"Small")</f>
        <v>0.75702836095452897</v>
      </c>
      <c r="M22" s="4">
        <f t="shared" si="4"/>
        <v>0.13925424296340511</v>
      </c>
      <c r="N22" s="18">
        <f>IFERROR((INDEX(lookup!$T$4:$T$363,(MATCH(E22,lookup!$R$4:$R$363)+1))-INDEX(lookup!$T$4:$T$363,MATCH(E22,lookup!$R$4:$R$363)))/(INDEX(lookup!$R$4:$R$363,(MATCH(E22,lookup!$R$4:$R$363)+1))-INDEX(lookup!$R$4:$R$363,MATCH(E22,lookup!$R$4:$R$363)))*(E22-INDEX(lookup!$R$4:$R$363,MATCH(E22,lookup!$R$4:$R$363)))+INDEX(lookup!$T$4:$T$363,MATCH(E22,lookup!$R$4:$R$363)),"Small")</f>
        <v>0.79924114935245971</v>
      </c>
      <c r="O22" s="4">
        <f t="shared" si="5"/>
        <v>0.13675814712152817</v>
      </c>
      <c r="P22" s="18">
        <f>IFERROR((INDEX(lookup!$X$4:$X$363,(MATCH(E22,lookup!$V$4:$V$363)+1))-INDEX(lookup!$X$4:$X$363,MATCH(E22,lookup!$V$4:$V$363)))/(INDEX(lookup!$V$4:$V$363,(MATCH(E22,lookup!$V$4:$V$363)+1))-INDEX(lookup!$V$4:$V$363,MATCH(E22,lookup!$V$4:$V$363)))*(E22-INDEX(lookup!$V$4:$V$363,MATCH(E22,lookup!$V$4:$V$363)))+INDEX(lookup!$X$4:$X$363,MATCH(E22,lookup!$V$4:$V$363)),"Small")</f>
        <v>0.79848312757768936</v>
      </c>
      <c r="Q22" s="4">
        <f t="shared" si="6"/>
        <v>0.13680140951196873</v>
      </c>
      <c r="R22" s="18">
        <f>IFERROR((INDEX(lookup!$AB$4:$AB$363,(MATCH(E22,lookup!$Z$4:$Z$363)+1))-INDEX(lookup!$AB$4:$AB$363,MATCH(E22,lookup!$Z$4:$Z$363)))/(INDEX(lookup!$Z$4:$Z$363,(MATCH(E22,lookup!$Z$4:$Z$363)+1))-INDEX(lookup!$Z$4:$Z$363,MATCH(E22,lookup!$Z$4:$Z$363)))*(E22-INDEX(lookup!$Z$4:$Z$363,MATCH(E22,lookup!$Z$4:$Z$363)))+INDEX(lookup!$AB$4:$AB$363,MATCH(E22,lookup!$Z$4:$Z$363)),"Small")</f>
        <v>0.78675498608094319</v>
      </c>
      <c r="S22" s="4">
        <f t="shared" si="7"/>
        <v>0.13747782479053489</v>
      </c>
      <c r="T22" s="18">
        <f>IFERROR((INDEX(lookup!$AF$4:$AF$363,(MATCH(E22,lookup!$AD$4:$AD$363)+1))-INDEX(lookup!$AF$4:$AF$363,MATCH(E22,lookup!$AD$4:$AD$363)))/(INDEX(lookup!$AD$4:$AD$363,(MATCH(E22,lookup!$AD$4:$AD$363)+1))-INDEX(lookup!$AD$4:$AD$363,MATCH(E22,lookup!$AD$4:$AD$363)))*(E22-INDEX(lookup!$AD$4:$AD$363,MATCH(E22,lookup!$AD$4:$AD$363)))+INDEX(lookup!$AF$4:$AF$363,MATCH(E22,lookup!$AD$4:$AD$363)),"Small")</f>
        <v>0.77155500570552027</v>
      </c>
      <c r="U22" s="4">
        <f t="shared" si="8"/>
        <v>0.13837475201388058</v>
      </c>
      <c r="V22" s="18">
        <f>IFERROR((INDEX(lookup!$AJ$4:$AJ$363,(MATCH(E22,lookup!$AH$4:$AH$363)+1))-INDEX(lookup!$AJ$4:$AJ$363,MATCH(E22,lookup!$AH$4:$AH$363)))/(INDEX(lookup!$AH$4:$AH$363,(MATCH(E22,lookup!$AH$4:$AH$363)+1))-INDEX(lookup!$AH$4:$AH$363,MATCH(E22,lookup!$AH$4:$AH$363)))*(E22-INDEX(lookup!$AH$4:$AH$363,MATCH(E22,lookup!$AH$4:$AH$363)))+INDEX(lookup!$AJ$4:$AJ$363,MATCH(E22,lookup!$AH$4:$AH$363)),"Small")</f>
        <v>0.75549809027333081</v>
      </c>
      <c r="W22" s="4">
        <f t="shared" si="9"/>
        <v>0.13934819994931588</v>
      </c>
      <c r="X22" s="18">
        <f>IFERROR((INDEX(lookup!$AN$4:$AN$363,(MATCH(E22,lookup!$AL$4:$AL$363)+1))-INDEX(lookup!$AN$4:$AN$363,MATCH(E22,lookup!$AL$4:$AL$363)))/(INDEX(lookup!$AL$4:$AL$363,(MATCH(E22,lookup!$AL$4:$AL$363)+1))-INDEX(lookup!$AL$4:$AL$363,MATCH(E22,lookup!$AL$4:$AL$363)))*(E22-INDEX(lookup!$AL$4:$AL$363,MATCH(E22,lookup!$AL$4:$AL$363)))+INDEX(lookup!$AN$4:$AN$363,MATCH(E22,lookup!$AL$4:$AL$363)),"Small")</f>
        <v>0.73963839266097864</v>
      </c>
      <c r="Y22" s="4">
        <f t="shared" si="10"/>
        <v>0.14033715605599287</v>
      </c>
      <c r="Z22" s="31">
        <f t="shared" si="11"/>
        <v>0.13675814712152817</v>
      </c>
      <c r="AA22" s="29">
        <f t="shared" si="12"/>
        <v>30</v>
      </c>
      <c r="AB22" s="20" t="s">
        <v>143</v>
      </c>
      <c r="AC22" s="20" t="s">
        <v>39</v>
      </c>
      <c r="AD22" s="20">
        <v>170.61</v>
      </c>
      <c r="AE22" s="25">
        <f>MIN(AG21,AG49-0.05)</f>
        <v>7.1735606983467441</v>
      </c>
      <c r="AF22" s="25">
        <v>12.5</v>
      </c>
      <c r="AG22" s="24">
        <f t="shared" si="16"/>
        <v>6.9402376235427052</v>
      </c>
      <c r="AH22" s="25">
        <v>12.5</v>
      </c>
      <c r="AI22" s="24">
        <f t="shared" si="13"/>
        <v>2.8264393016532559</v>
      </c>
      <c r="AJ22" s="24">
        <f t="shared" si="14"/>
        <v>0.17356069834674415</v>
      </c>
      <c r="AK22" s="41">
        <f t="shared" si="15"/>
        <v>7</v>
      </c>
      <c r="AL22" s="42">
        <v>12.5</v>
      </c>
      <c r="AM22" s="42">
        <f t="shared" si="17"/>
        <v>6.9783049127066565</v>
      </c>
      <c r="AN22" s="43">
        <v>12.5</v>
      </c>
      <c r="AO22" s="20" t="s">
        <v>3</v>
      </c>
    </row>
    <row r="23" spans="1:41" s="17" customFormat="1">
      <c r="A23" s="7" t="s">
        <v>39</v>
      </c>
      <c r="B23" s="7"/>
      <c r="C23" s="7"/>
      <c r="D23" s="16">
        <f>D22</f>
        <v>8.0667810343627231</v>
      </c>
      <c r="E23" s="3">
        <f t="shared" si="0"/>
        <v>4.0333905171813615</v>
      </c>
      <c r="F23" s="3" t="str">
        <f>IFERROR((INDEX(lookup!$D$4:$D$363,(MATCH(E23,lookup!$B$4:$B$363)+1))-INDEX(lookup!$D$4:$D$363,MATCH(E23,lookup!$B$4:$B$363)))/(INDEX(lookup!$B$4:$B$363,(MATCH(E23,lookup!$B$4:$B$363)+1))-INDEX(lookup!$B$4:$B$363,MATCH(E23,lookup!$B$4:$B$363)))*(E23-INDEX(lookup!$B$4:$B$363,MATCH(E23,lookup!$B$4:$B$363)))+INDEX(lookup!$D$4:$D$363,MATCH(E23,lookup!$B$4:$B$363)),"Small")</f>
        <v>Small</v>
      </c>
      <c r="G23" s="4" t="str">
        <f t="shared" si="1"/>
        <v>NA</v>
      </c>
      <c r="H23" s="3" t="str">
        <f>IFERROR((INDEX(lookup!$H$4:$H$363,(MATCH(E23,lookup!$F$4:$F$363)+1))-INDEX(lookup!$H$4:$H$363,MATCH(E23,lookup!$F$4:$F$363)))/(INDEX(lookup!$F$4:$F$363,(MATCH(E23,lookup!$F$4:$F$363)+1))-INDEX(lookup!$F$4:$F$363,MATCH(E23,lookup!$F$4:$F$363)))*(E23-INDEX(lookup!$F$4:$F$363,MATCH(E23,lookup!$F$4:$F$363)))+INDEX(lookup!$H$4:$H$363,MATCH(E23,lookup!$F$4:$F$363)),"Small")</f>
        <v>Small</v>
      </c>
      <c r="I23" s="4" t="str">
        <f t="shared" si="2"/>
        <v>NA</v>
      </c>
      <c r="J23" s="18" t="str">
        <f>IFERROR((INDEX(lookup!$L$4:$L$363,(MATCH(E23,lookup!$J$4:$J$363)+1))-INDEX(lookup!$L$4:$L$363,MATCH(E23,lookup!$J$4:$J$363)))/(INDEX(lookup!$J$4:$J$363,(MATCH(E23,lookup!$J$4:$J$363)+1))-INDEX(lookup!$J$4:$J$363,MATCH(E23,lookup!$J$4:$J$363)))*(E23-INDEX(lookup!$J$4:$J$363,MATCH(E23,lookup!$J$4:$J$363)))+INDEX(lookup!$L$4:$L$363,MATCH(E23,lookup!$J$4:$J$363)),"Small")</f>
        <v>Small</v>
      </c>
      <c r="K23" s="4" t="str">
        <f t="shared" si="3"/>
        <v>NA</v>
      </c>
      <c r="L23" s="4">
        <f>IFERROR((INDEX(lookup!$P$4:$P$363,(MATCH(E23,lookup!$N$4:$N$363)+1))-INDEX(lookup!$P$4:$P$363,MATCH(E23,lookup!$N$4:$N$363)))/(INDEX(lookup!$N$4:$N$363,(MATCH(E23,lookup!$N$4:$N$363)+1))-INDEX(lookup!$N$4:$N$363,MATCH(E23,lookup!$N$4:$N$363)))*(E23-INDEX(lookup!$N$4:$N$363,MATCH(E23,lookup!$N$4:$N$363)))+INDEX(lookup!$P$4:$P$363,MATCH(E23,lookup!$N$4:$N$363)),"Small")</f>
        <v>0.75702836095452897</v>
      </c>
      <c r="M23" s="4">
        <f t="shared" si="4"/>
        <v>0.13925424296340511</v>
      </c>
      <c r="N23" s="18">
        <f>IFERROR((INDEX(lookup!$T$4:$T$363,(MATCH(E23,lookup!$R$4:$R$363)+1))-INDEX(lookup!$T$4:$T$363,MATCH(E23,lookup!$R$4:$R$363)))/(INDEX(lookup!$R$4:$R$363,(MATCH(E23,lookup!$R$4:$R$363)+1))-INDEX(lookup!$R$4:$R$363,MATCH(E23,lookup!$R$4:$R$363)))*(E23-INDEX(lookup!$R$4:$R$363,MATCH(E23,lookup!$R$4:$R$363)))+INDEX(lookup!$T$4:$T$363,MATCH(E23,lookup!$R$4:$R$363)),"Small")</f>
        <v>0.79924114935245971</v>
      </c>
      <c r="O23" s="4">
        <f t="shared" si="5"/>
        <v>0.13675814712152817</v>
      </c>
      <c r="P23" s="18">
        <f>IFERROR((INDEX(lookup!$X$4:$X$363,(MATCH(E23,lookup!$V$4:$V$363)+1))-INDEX(lookup!$X$4:$X$363,MATCH(E23,lookup!$V$4:$V$363)))/(INDEX(lookup!$V$4:$V$363,(MATCH(E23,lookup!$V$4:$V$363)+1))-INDEX(lookup!$V$4:$V$363,MATCH(E23,lookup!$V$4:$V$363)))*(E23-INDEX(lookup!$V$4:$V$363,MATCH(E23,lookup!$V$4:$V$363)))+INDEX(lookup!$X$4:$X$363,MATCH(E23,lookup!$V$4:$V$363)),"Small")</f>
        <v>0.79848312757768936</v>
      </c>
      <c r="Q23" s="4">
        <f t="shared" si="6"/>
        <v>0.13680140951196873</v>
      </c>
      <c r="R23" s="18">
        <f>IFERROR((INDEX(lookup!$AB$4:$AB$363,(MATCH(E23,lookup!$Z$4:$Z$363)+1))-INDEX(lookup!$AB$4:$AB$363,MATCH(E23,lookup!$Z$4:$Z$363)))/(INDEX(lookup!$Z$4:$Z$363,(MATCH(E23,lookup!$Z$4:$Z$363)+1))-INDEX(lookup!$Z$4:$Z$363,MATCH(E23,lookup!$Z$4:$Z$363)))*(E23-INDEX(lookup!$Z$4:$Z$363,MATCH(E23,lookup!$Z$4:$Z$363)))+INDEX(lookup!$AB$4:$AB$363,MATCH(E23,lookup!$Z$4:$Z$363)),"Small")</f>
        <v>0.78675498608094319</v>
      </c>
      <c r="S23" s="4">
        <f t="shared" si="7"/>
        <v>0.13747782479053489</v>
      </c>
      <c r="T23" s="18">
        <f>IFERROR((INDEX(lookup!$AF$4:$AF$363,(MATCH(E23,lookup!$AD$4:$AD$363)+1))-INDEX(lookup!$AF$4:$AF$363,MATCH(E23,lookup!$AD$4:$AD$363)))/(INDEX(lookup!$AD$4:$AD$363,(MATCH(E23,lookup!$AD$4:$AD$363)+1))-INDEX(lookup!$AD$4:$AD$363,MATCH(E23,lookup!$AD$4:$AD$363)))*(E23-INDEX(lookup!$AD$4:$AD$363,MATCH(E23,lookup!$AD$4:$AD$363)))+INDEX(lookup!$AF$4:$AF$363,MATCH(E23,lookup!$AD$4:$AD$363)),"Small")</f>
        <v>0.77155500570552027</v>
      </c>
      <c r="U23" s="4">
        <f t="shared" si="8"/>
        <v>0.13837475201388058</v>
      </c>
      <c r="V23" s="18">
        <f>IFERROR((INDEX(lookup!$AJ$4:$AJ$363,(MATCH(E23,lookup!$AH$4:$AH$363)+1))-INDEX(lookup!$AJ$4:$AJ$363,MATCH(E23,lookup!$AH$4:$AH$363)))/(INDEX(lookup!$AH$4:$AH$363,(MATCH(E23,lookup!$AH$4:$AH$363)+1))-INDEX(lookup!$AH$4:$AH$363,MATCH(E23,lookup!$AH$4:$AH$363)))*(E23-INDEX(lookup!$AH$4:$AH$363,MATCH(E23,lookup!$AH$4:$AH$363)))+INDEX(lookup!$AJ$4:$AJ$363,MATCH(E23,lookup!$AH$4:$AH$363)),"Small")</f>
        <v>0.75549809027333081</v>
      </c>
      <c r="W23" s="4">
        <f t="shared" si="9"/>
        <v>0.13934819994931588</v>
      </c>
      <c r="X23" s="18">
        <f>IFERROR((INDEX(lookup!$AN$4:$AN$363,(MATCH(E23,lookup!$AL$4:$AL$363)+1))-INDEX(lookup!$AN$4:$AN$363,MATCH(E23,lookup!$AL$4:$AL$363)))/(INDEX(lookup!$AL$4:$AL$363,(MATCH(E23,lookup!$AL$4:$AL$363)+1))-INDEX(lookup!$AL$4:$AL$363,MATCH(E23,lookup!$AL$4:$AL$363)))*(E23-INDEX(lookup!$AL$4:$AL$363,MATCH(E23,lookup!$AL$4:$AL$363)))+INDEX(lookup!$AN$4:$AN$363,MATCH(E23,lookup!$AL$4:$AL$363)),"Small")</f>
        <v>0.73963839266097864</v>
      </c>
      <c r="Y23" s="4">
        <f t="shared" si="10"/>
        <v>0.14033715605599287</v>
      </c>
      <c r="Z23" s="31">
        <f t="shared" si="11"/>
        <v>0.13675814712152817</v>
      </c>
      <c r="AA23" s="29">
        <f t="shared" si="12"/>
        <v>30</v>
      </c>
      <c r="AB23" s="27" t="s">
        <v>3</v>
      </c>
      <c r="AC23" s="27" t="s">
        <v>40</v>
      </c>
      <c r="AD23" s="27">
        <v>58.76</v>
      </c>
      <c r="AE23" s="28">
        <f>AG22-0.05</f>
        <v>6.8902376235427054</v>
      </c>
      <c r="AF23" s="28">
        <v>12.5</v>
      </c>
      <c r="AG23" s="24">
        <f t="shared" si="16"/>
        <v>6.8098785362940957</v>
      </c>
      <c r="AH23" s="28">
        <v>12.38</v>
      </c>
      <c r="AI23" s="24">
        <f t="shared" si="13"/>
        <v>3.0701214637059051</v>
      </c>
      <c r="AJ23" s="24">
        <f t="shared" si="14"/>
        <v>0</v>
      </c>
      <c r="AK23" s="41">
        <f t="shared" si="15"/>
        <v>6.8902376235427054</v>
      </c>
      <c r="AL23" s="44">
        <v>12.5</v>
      </c>
      <c r="AM23" s="42">
        <f t="shared" si="17"/>
        <v>6.8902376235427054</v>
      </c>
      <c r="AN23" s="45">
        <v>12.38</v>
      </c>
      <c r="AO23" s="27" t="s">
        <v>39</v>
      </c>
    </row>
    <row r="24" spans="1:41">
      <c r="A24" s="5" t="s">
        <v>40</v>
      </c>
      <c r="B24" s="2">
        <v>14</v>
      </c>
      <c r="C24" s="2">
        <f>Sheet1!M18</f>
        <v>0.29790025054958597</v>
      </c>
      <c r="D24" s="3">
        <f>C24+D23</f>
        <v>8.3646812849123098</v>
      </c>
      <c r="E24" s="3">
        <f t="shared" si="0"/>
        <v>4.1823406424561549</v>
      </c>
      <c r="F24" s="3" t="str">
        <f>IFERROR((INDEX(lookup!$D$4:$D$363,(MATCH(E24,lookup!$B$4:$B$363)+1))-INDEX(lookup!$D$4:$D$363,MATCH(E24,lookup!$B$4:$B$363)))/(INDEX(lookup!$B$4:$B$363,(MATCH(E24,lookup!$B$4:$B$363)+1))-INDEX(lookup!$B$4:$B$363,MATCH(E24,lookup!$B$4:$B$363)))*(E24-INDEX(lookup!$B$4:$B$363,MATCH(E24,lookup!$B$4:$B$363)))+INDEX(lookup!$D$4:$D$363,MATCH(E24,lookup!$B$4:$B$363)),"Small")</f>
        <v>Small</v>
      </c>
      <c r="G24" s="4" t="str">
        <f t="shared" si="1"/>
        <v>NA</v>
      </c>
      <c r="H24" s="3" t="str">
        <f>IFERROR((INDEX(lookup!$H$4:$H$363,(MATCH(E24,lookup!$F$4:$F$363)+1))-INDEX(lookup!$H$4:$H$363,MATCH(E24,lookup!$F$4:$F$363)))/(INDEX(lookup!$F$4:$F$363,(MATCH(E24,lookup!$F$4:$F$363)+1))-INDEX(lookup!$F$4:$F$363,MATCH(E24,lookup!$F$4:$F$363)))*(E24-INDEX(lookup!$F$4:$F$363,MATCH(E24,lookup!$F$4:$F$363)))+INDEX(lookup!$H$4:$H$363,MATCH(E24,lookup!$F$4:$F$363)),"Small")</f>
        <v>Small</v>
      </c>
      <c r="I24" s="4" t="str">
        <f t="shared" si="2"/>
        <v>NA</v>
      </c>
      <c r="J24" s="18" t="str">
        <f>IFERROR((INDEX(lookup!$L$4:$L$363,(MATCH(E24,lookup!$J$4:$J$363)+1))-INDEX(lookup!$L$4:$L$363,MATCH(E24,lookup!$J$4:$J$363)))/(INDEX(lookup!$J$4:$J$363,(MATCH(E24,lookup!$J$4:$J$363)+1))-INDEX(lookup!$J$4:$J$363,MATCH(E24,lookup!$J$4:$J$363)))*(E24-INDEX(lookup!$J$4:$J$363,MATCH(E24,lookup!$J$4:$J$363)))+INDEX(lookup!$L$4:$L$363,MATCH(E24,lookup!$J$4:$J$363)),"Small")</f>
        <v>Small</v>
      </c>
      <c r="K24" s="4" t="str">
        <f t="shared" si="3"/>
        <v>NA</v>
      </c>
      <c r="L24" s="4">
        <f>IFERROR((INDEX(lookup!$P$4:$P$363,(MATCH(E24,lookup!$N$4:$N$363)+1))-INDEX(lookup!$P$4:$P$363,MATCH(E24,lookup!$N$4:$N$363)))/(INDEX(lookup!$N$4:$N$363,(MATCH(E24,lookup!$N$4:$N$363)+1))-INDEX(lookup!$N$4:$N$363,MATCH(E24,lookup!$N$4:$N$363)))*(E24-INDEX(lookup!$N$4:$N$363,MATCH(E24,lookup!$N$4:$N$363)))+INDEX(lookup!$P$4:$P$363,MATCH(E24,lookup!$N$4:$N$363)),"Small")</f>
        <v>0.76018540514588151</v>
      </c>
      <c r="M24" s="4">
        <f t="shared" si="4"/>
        <v>0.1390612015466719</v>
      </c>
      <c r="N24" s="18">
        <f>IFERROR((INDEX(lookup!$T$4:$T$363,(MATCH(E24,lookup!$R$4:$R$363)+1))-INDEX(lookup!$T$4:$T$363,MATCH(E24,lookup!$R$4:$R$363)))/(INDEX(lookup!$R$4:$R$363,(MATCH(E24,lookup!$R$4:$R$363)+1))-INDEX(lookup!$R$4:$R$363,MATCH(E24,lookup!$R$4:$R$363)))*(E24-INDEX(lookup!$R$4:$R$363,MATCH(E24,lookup!$R$4:$R$363)))+INDEX(lookup!$T$4:$T$363,MATCH(E24,lookup!$R$4:$R$363)),"Small")</f>
        <v>0.81250063933882555</v>
      </c>
      <c r="O24" s="4">
        <f t="shared" si="5"/>
        <v>0.13601012805914625</v>
      </c>
      <c r="P24" s="18">
        <f>IFERROR((INDEX(lookup!$X$4:$X$363,(MATCH(E24,lookup!$V$4:$V$363)+1))-INDEX(lookup!$X$4:$X$363,MATCH(E24,lookup!$V$4:$V$363)))/(INDEX(lookup!$V$4:$V$363,(MATCH(E24,lookup!$V$4:$V$363)+1))-INDEX(lookup!$V$4:$V$363,MATCH(E24,lookup!$V$4:$V$363)))*(E24-INDEX(lookup!$V$4:$V$363,MATCH(E24,lookup!$V$4:$V$363)))+INDEX(lookup!$X$4:$X$363,MATCH(E24,lookup!$V$4:$V$363)),"Small")</f>
        <v>0.81407110894698287</v>
      </c>
      <c r="Q24" s="4">
        <f t="shared" si="6"/>
        <v>0.13592261020258448</v>
      </c>
      <c r="R24" s="18">
        <f>IFERROR((INDEX(lookup!$AB$4:$AB$363,(MATCH(E24,lookup!$Z$4:$Z$363)+1))-INDEX(lookup!$AB$4:$AB$363,MATCH(E24,lookup!$Z$4:$Z$363)))/(INDEX(lookup!$Z$4:$Z$363,(MATCH(E24,lookup!$Z$4:$Z$363)+1))-INDEX(lookup!$Z$4:$Z$363,MATCH(E24,lookup!$Z$4:$Z$363)))*(E24-INDEX(lookup!$Z$4:$Z$363,MATCH(E24,lookup!$Z$4:$Z$363)))+INDEX(lookup!$AB$4:$AB$363,MATCH(E24,lookup!$Z$4:$Z$363)),"Small")</f>
        <v>0.80318193841392338</v>
      </c>
      <c r="S24" s="4">
        <f t="shared" si="7"/>
        <v>0.13653411367906299</v>
      </c>
      <c r="T24" s="18">
        <f>IFERROR((INDEX(lookup!$AF$4:$AF$363,(MATCH(E24,lookup!$AD$4:$AD$363)+1))-INDEX(lookup!$AF$4:$AF$363,MATCH(E24,lookup!$AD$4:$AD$363)))/(INDEX(lookup!$AD$4:$AD$363,(MATCH(E24,lookup!$AD$4:$AD$363)+1))-INDEX(lookup!$AD$4:$AD$363,MATCH(E24,lookup!$AD$4:$AD$363)))*(E24-INDEX(lookup!$AD$4:$AD$363,MATCH(E24,lookup!$AD$4:$AD$363)))+INDEX(lookup!$AF$4:$AF$363,MATCH(E24,lookup!$AD$4:$AD$363)),"Small")</f>
        <v>0.78827705253766678</v>
      </c>
      <c r="U24" s="4">
        <f t="shared" si="8"/>
        <v>0.13738928349717563</v>
      </c>
      <c r="V24" s="18">
        <f>IFERROR((INDEX(lookup!$AJ$4:$AJ$363,(MATCH(E24,lookup!$AH$4:$AH$363)+1))-INDEX(lookup!$AJ$4:$AJ$363,MATCH(E24,lookup!$AH$4:$AH$363)))/(INDEX(lookup!$AH$4:$AH$363,(MATCH(E24,lookup!$AH$4:$AH$363)+1))-INDEX(lookup!$AH$4:$AH$363,MATCH(E24,lookup!$AH$4:$AH$363)))*(E24-INDEX(lookup!$AH$4:$AH$363,MATCH(E24,lookup!$AH$4:$AH$363)))+INDEX(lookup!$AJ$4:$AJ$363,MATCH(E24,lookup!$AH$4:$AH$363)),"Small")</f>
        <v>0.77226959961248498</v>
      </c>
      <c r="W24" s="4">
        <f t="shared" si="9"/>
        <v>0.13833205868960535</v>
      </c>
      <c r="X24" s="18">
        <f>IFERROR((INDEX(lookup!$AN$4:$AN$363,(MATCH(E24,lookup!$AL$4:$AL$363)+1))-INDEX(lookup!$AN$4:$AN$363,MATCH(E24,lookup!$AL$4:$AL$363)))/(INDEX(lookup!$AL$4:$AL$363,(MATCH(E24,lookup!$AL$4:$AL$363)+1))-INDEX(lookup!$AL$4:$AL$363,MATCH(E24,lookup!$AL$4:$AL$363)))*(E24-INDEX(lookup!$AL$4:$AL$363,MATCH(E24,lookup!$AL$4:$AL$363)))+INDEX(lookup!$AN$4:$AN$363,MATCH(E24,lookup!$AL$4:$AL$363)),"Small")</f>
        <v>0.75632604104641188</v>
      </c>
      <c r="Y24" s="4">
        <f t="shared" si="10"/>
        <v>0.13929733318505486</v>
      </c>
      <c r="Z24" s="31">
        <f t="shared" si="11"/>
        <v>0.13592261020258448</v>
      </c>
      <c r="AA24" s="29">
        <f t="shared" si="12"/>
        <v>30</v>
      </c>
      <c r="AB24" s="20" t="s">
        <v>39</v>
      </c>
      <c r="AC24" s="20" t="s">
        <v>41</v>
      </c>
      <c r="AD24" s="20">
        <v>125.52</v>
      </c>
      <c r="AE24" s="24">
        <f>AG23</f>
        <v>6.8098785362940957</v>
      </c>
      <c r="AF24" s="24">
        <v>12.38</v>
      </c>
      <c r="AG24" s="24">
        <f t="shared" si="16"/>
        <v>6.6392684759678113</v>
      </c>
      <c r="AH24" s="24">
        <v>12.13</v>
      </c>
      <c r="AI24" s="24">
        <f t="shared" si="13"/>
        <v>2.9907315240321894</v>
      </c>
      <c r="AJ24" s="24">
        <f t="shared" si="14"/>
        <v>9.2684759678105522E-3</v>
      </c>
      <c r="AK24" s="41">
        <f t="shared" si="15"/>
        <v>6.8006100603262851</v>
      </c>
      <c r="AL24" s="42">
        <v>12.38</v>
      </c>
      <c r="AM24" s="42">
        <f t="shared" si="17"/>
        <v>6.7994626230014701</v>
      </c>
      <c r="AN24" s="43">
        <v>12.13</v>
      </c>
      <c r="AO24" s="20" t="s">
        <v>40</v>
      </c>
    </row>
    <row r="25" spans="1:41">
      <c r="A25" s="5" t="s">
        <v>41</v>
      </c>
      <c r="B25" s="2">
        <v>23</v>
      </c>
      <c r="C25" s="2">
        <f>Sheet1!M30</f>
        <v>0.29790025054958597</v>
      </c>
      <c r="D25" s="3">
        <f>C25+D24</f>
        <v>8.6625815354618965</v>
      </c>
      <c r="E25" s="3">
        <f t="shared" si="0"/>
        <v>4.3312907677309482</v>
      </c>
      <c r="F25" s="3" t="str">
        <f>IFERROR((INDEX(lookup!$D$4:$D$363,(MATCH(E25,lookup!$B$4:$B$363)+1))-INDEX(lookup!$D$4:$D$363,MATCH(E25,lookup!$B$4:$B$363)))/(INDEX(lookup!$B$4:$B$363,(MATCH(E25,lookup!$B$4:$B$363)+1))-INDEX(lookup!$B$4:$B$363,MATCH(E25,lookup!$B$4:$B$363)))*(E25-INDEX(lookup!$B$4:$B$363,MATCH(E25,lookup!$B$4:$B$363)))+INDEX(lookup!$D$4:$D$363,MATCH(E25,lookup!$B$4:$B$363)),"Small")</f>
        <v>Small</v>
      </c>
      <c r="G25" s="4" t="str">
        <f t="shared" si="1"/>
        <v>NA</v>
      </c>
      <c r="H25" s="3" t="str">
        <f>IFERROR((INDEX(lookup!$H$4:$H$363,(MATCH(E25,lookup!$F$4:$F$363)+1))-INDEX(lookup!$H$4:$H$363,MATCH(E25,lookup!$F$4:$F$363)))/(INDEX(lookup!$F$4:$F$363,(MATCH(E25,lookup!$F$4:$F$363)+1))-INDEX(lookup!$F$4:$F$363,MATCH(E25,lookup!$F$4:$F$363)))*(E25-INDEX(lookup!$F$4:$F$363,MATCH(E25,lookup!$F$4:$F$363)))+INDEX(lookup!$H$4:$H$363,MATCH(E25,lookup!$F$4:$F$363)),"Small")</f>
        <v>Small</v>
      </c>
      <c r="I25" s="4" t="str">
        <f t="shared" si="2"/>
        <v>NA</v>
      </c>
      <c r="J25" s="18" t="str">
        <f>IFERROR((INDEX(lookup!$L$4:$L$363,(MATCH(E25,lookup!$J$4:$J$363)+1))-INDEX(lookup!$L$4:$L$363,MATCH(E25,lookup!$J$4:$J$363)))/(INDEX(lookup!$J$4:$J$363,(MATCH(E25,lookup!$J$4:$J$363)+1))-INDEX(lookup!$J$4:$J$363,MATCH(E25,lookup!$J$4:$J$363)))*(E25-INDEX(lookup!$J$4:$J$363,MATCH(E25,lookup!$J$4:$J$363)))+INDEX(lookup!$L$4:$L$363,MATCH(E25,lookup!$J$4:$J$363)),"Small")</f>
        <v>Small</v>
      </c>
      <c r="K25" s="4" t="str">
        <f t="shared" si="3"/>
        <v>NA</v>
      </c>
      <c r="L25" s="4">
        <f>IFERROR((INDEX(lookup!$P$4:$P$363,(MATCH(E25,lookup!$N$4:$N$363)+1))-INDEX(lookup!$P$4:$P$363,MATCH(E25,lookup!$N$4:$N$363)))/(INDEX(lookup!$N$4:$N$363,(MATCH(E25,lookup!$N$4:$N$363)+1))-INDEX(lookup!$N$4:$N$363,MATCH(E25,lookup!$N$4:$N$363)))*(E25-INDEX(lookup!$N$4:$N$363,MATCH(E25,lookup!$N$4:$N$363)))+INDEX(lookup!$P$4:$P$363,MATCH(E25,lookup!$N$4:$N$363)),"Small")</f>
        <v>0.76050468036229646</v>
      </c>
      <c r="M25" s="4">
        <f t="shared" si="4"/>
        <v>0.13904173858960098</v>
      </c>
      <c r="N25" s="18">
        <f>IFERROR((INDEX(lookup!$T$4:$T$363,(MATCH(E25,lookup!$R$4:$R$363)+1))-INDEX(lookup!$T$4:$T$363,MATCH(E25,lookup!$R$4:$R$363)))/(INDEX(lookup!$R$4:$R$363,(MATCH(E25,lookup!$R$4:$R$363)+1))-INDEX(lookup!$R$4:$R$363,MATCH(E25,lookup!$R$4:$R$363)))*(E25-INDEX(lookup!$R$4:$R$363,MATCH(E25,lookup!$R$4:$R$363)))+INDEX(lookup!$T$4:$T$363,MATCH(E25,lookup!$R$4:$R$363)),"Small")</f>
        <v>0.82509317849421548</v>
      </c>
      <c r="O25" s="4">
        <f t="shared" si="5"/>
        <v>0.13531465080316482</v>
      </c>
      <c r="P25" s="18">
        <f>IFERROR((INDEX(lookup!$X$4:$X$363,(MATCH(E25,lookup!$V$4:$V$363)+1))-INDEX(lookup!$X$4:$X$363,MATCH(E25,lookup!$V$4:$V$363)))/(INDEX(lookup!$V$4:$V$363,(MATCH(E25,lookup!$V$4:$V$363)+1))-INDEX(lookup!$V$4:$V$363,MATCH(E25,lookup!$V$4:$V$363)))*(E25-INDEX(lookup!$V$4:$V$363,MATCH(E25,lookup!$V$4:$V$363)))+INDEX(lookup!$X$4:$X$363,MATCH(E25,lookup!$V$4:$V$363)),"Small")</f>
        <v>0.82921580080119406</v>
      </c>
      <c r="Q25" s="4">
        <f t="shared" si="6"/>
        <v>0.13509002964054018</v>
      </c>
      <c r="R25" s="18">
        <f>IFERROR((INDEX(lookup!$AB$4:$AB$363,(MATCH(E25,lookup!$Z$4:$Z$363)+1))-INDEX(lookup!$AB$4:$AB$363,MATCH(E25,lookup!$Z$4:$Z$363)))/(INDEX(lookup!$Z$4:$Z$363,(MATCH(E25,lookup!$Z$4:$Z$363)+1))-INDEX(lookup!$Z$4:$Z$363,MATCH(E25,lookup!$Z$4:$Z$363)))*(E25-INDEX(lookup!$Z$4:$Z$363,MATCH(E25,lookup!$Z$4:$Z$363)))+INDEX(lookup!$AB$4:$AB$363,MATCH(E25,lookup!$Z$4:$Z$363)),"Small")</f>
        <v>0.81924275982978578</v>
      </c>
      <c r="S25" s="4">
        <f t="shared" si="7"/>
        <v>0.13563599240757429</v>
      </c>
      <c r="T25" s="18">
        <f>IFERROR((INDEX(lookup!$AF$4:$AF$363,(MATCH(E25,lookup!$AD$4:$AD$363)+1))-INDEX(lookup!$AF$4:$AF$363,MATCH(E25,lookup!$AD$4:$AD$363)))/(INDEX(lookup!$AD$4:$AD$363,(MATCH(E25,lookup!$AD$4:$AD$363)+1))-INDEX(lookup!$AD$4:$AD$363,MATCH(E25,lookup!$AD$4:$AD$363)))*(E25-INDEX(lookup!$AD$4:$AD$363,MATCH(E25,lookup!$AD$4:$AD$363)))+INDEX(lookup!$AF$4:$AF$363,MATCH(E25,lookup!$AD$4:$AD$363)),"Small")</f>
        <v>0.80468004920444447</v>
      </c>
      <c r="U25" s="4">
        <f t="shared" si="8"/>
        <v>0.13644933037644996</v>
      </c>
      <c r="V25" s="18">
        <f>IFERROR((INDEX(lookup!$AJ$4:$AJ$363,(MATCH(E25,lookup!$AH$4:$AH$363)+1))-INDEX(lookup!$AJ$4:$AJ$363,MATCH(E25,lookup!$AH$4:$AH$363)))/(INDEX(lookup!$AH$4:$AH$363,(MATCH(E25,lookup!$AH$4:$AH$363)+1))-INDEX(lookup!$AH$4:$AH$363,MATCH(E25,lookup!$AH$4:$AH$363)))*(E25-INDEX(lookup!$AH$4:$AH$363,MATCH(E25,lookup!$AH$4:$AH$363)))+INDEX(lookup!$AJ$4:$AJ$363,MATCH(E25,lookup!$AH$4:$AH$363)),"Small")</f>
        <v>0.78874174123670782</v>
      </c>
      <c r="W25" s="4">
        <f t="shared" si="9"/>
        <v>0.13736229714411582</v>
      </c>
      <c r="X25" s="18">
        <f>IFERROR((INDEX(lookup!$AN$4:$AN$363,(MATCH(E25,lookup!$AL$4:$AL$363)+1))-INDEX(lookup!$AN$4:$AN$363,MATCH(E25,lookup!$AL$4:$AL$363)))/(INDEX(lookup!$AL$4:$AL$363,(MATCH(E25,lookup!$AL$4:$AL$363)+1))-INDEX(lookup!$AL$4:$AL$363,MATCH(E25,lookup!$AL$4:$AL$363)))*(E25-INDEX(lookup!$AL$4:$AL$363,MATCH(E25,lookup!$AL$4:$AL$363)))+INDEX(lookup!$AN$4:$AN$363,MATCH(E25,lookup!$AL$4:$AL$363)),"Small")</f>
        <v>0.77273696549982041</v>
      </c>
      <c r="Y25" s="4">
        <f t="shared" si="10"/>
        <v>0.13830416445270843</v>
      </c>
      <c r="Z25" s="31">
        <f t="shared" si="11"/>
        <v>0.13509002964054018</v>
      </c>
      <c r="AA25" s="29">
        <f t="shared" si="12"/>
        <v>30</v>
      </c>
      <c r="AB25" s="20" t="s">
        <v>40</v>
      </c>
      <c r="AC25" s="20" t="s">
        <v>56</v>
      </c>
      <c r="AD25" s="20">
        <v>58.76</v>
      </c>
      <c r="AE25" s="24">
        <f>AG24</f>
        <v>6.6392684759678113</v>
      </c>
      <c r="AF25" s="24">
        <v>12.13</v>
      </c>
      <c r="AG25" s="24">
        <f t="shared" si="16"/>
        <v>6.5598895745510299</v>
      </c>
      <c r="AH25" s="24">
        <v>12</v>
      </c>
      <c r="AI25" s="24">
        <f t="shared" si="13"/>
        <v>2.9401104254489701</v>
      </c>
      <c r="AJ25" s="24">
        <f t="shared" si="14"/>
        <v>5.9889574551029945E-2</v>
      </c>
      <c r="AK25" s="41">
        <f t="shared" si="15"/>
        <v>6.5793789014167814</v>
      </c>
      <c r="AL25" s="42">
        <v>12.13</v>
      </c>
      <c r="AM25" s="42">
        <f t="shared" si="17"/>
        <v>6.5721142960237415</v>
      </c>
      <c r="AN25" s="43">
        <v>12</v>
      </c>
      <c r="AO25" s="20" t="s">
        <v>41</v>
      </c>
    </row>
    <row r="26" spans="1:41">
      <c r="A26" s="5" t="s">
        <v>42</v>
      </c>
      <c r="B26" s="2" t="s">
        <v>73</v>
      </c>
      <c r="C26" s="2">
        <f>Sheet1!M33+Sheet1!M45</f>
        <v>3.3680385972797526</v>
      </c>
      <c r="D26" s="3">
        <f>C26+D41</f>
        <v>5.482992255233242</v>
      </c>
      <c r="E26" s="3">
        <f t="shared" si="0"/>
        <v>2.741496127616621</v>
      </c>
      <c r="F26" s="3" t="str">
        <f>IFERROR((INDEX(lookup!$D$4:$D$363,(MATCH(E26,lookup!$B$4:$B$363)+1))-INDEX(lookup!$D$4:$D$363,MATCH(E26,lookup!$B$4:$B$363)))/(INDEX(lookup!$B$4:$B$363,(MATCH(E26,lookup!$B$4:$B$363)+1))-INDEX(lookup!$B$4:$B$363,MATCH(E26,lookup!$B$4:$B$363)))*(E26-INDEX(lookup!$B$4:$B$363,MATCH(E26,lookup!$B$4:$B$363)))+INDEX(lookup!$D$4:$D$363,MATCH(E26,lookup!$B$4:$B$363)),"Small")</f>
        <v>Small</v>
      </c>
      <c r="G26" s="4" t="str">
        <f t="shared" si="1"/>
        <v>NA</v>
      </c>
      <c r="H26" s="3" t="str">
        <f>IFERROR((INDEX(lookup!$H$4:$H$363,(MATCH(E26,lookup!$F$4:$F$363)+1))-INDEX(lookup!$H$4:$H$363,MATCH(E26,lookup!$F$4:$F$363)))/(INDEX(lookup!$F$4:$F$363,(MATCH(E26,lookup!$F$4:$F$363)+1))-INDEX(lookup!$F$4:$F$363,MATCH(E26,lookup!$F$4:$F$363)))*(E26-INDEX(lookup!$F$4:$F$363,MATCH(E26,lookup!$F$4:$F$363)))+INDEX(lookup!$H$4:$H$363,MATCH(E26,lookup!$F$4:$F$363)),"Small")</f>
        <v>Small</v>
      </c>
      <c r="I26" s="4" t="str">
        <f t="shared" si="2"/>
        <v>NA</v>
      </c>
      <c r="J26" s="18">
        <f>IFERROR((INDEX(lookup!$L$4:$L$363,(MATCH(E26,lookup!$J$4:$J$363)+1))-INDEX(lookup!$L$4:$L$363,MATCH(E26,lookup!$J$4:$J$363)))/(INDEX(lookup!$J$4:$J$363,(MATCH(E26,lookup!$J$4:$J$363)+1))-INDEX(lookup!$J$4:$J$363,MATCH(E26,lookup!$J$4:$J$363)))*(E26-INDEX(lookup!$J$4:$J$363,MATCH(E26,lookup!$J$4:$J$363)))+INDEX(lookup!$L$4:$L$363,MATCH(E26,lookup!$J$4:$J$363)),"Small")</f>
        <v>0.60860875712576801</v>
      </c>
      <c r="K26" s="4">
        <f t="shared" si="3"/>
        <v>0.14976135276454108</v>
      </c>
      <c r="L26" s="4">
        <f>IFERROR((INDEX(lookup!$P$4:$P$363,(MATCH(E26,lookup!$N$4:$N$363)+1))-INDEX(lookup!$P$4:$P$363,MATCH(E26,lookup!$N$4:$N$363)))/(INDEX(lookup!$N$4:$N$363,(MATCH(E26,lookup!$N$4:$N$363)+1))-INDEX(lookup!$N$4:$N$363,MATCH(E26,lookup!$N$4:$N$363)))*(E26-INDEX(lookup!$N$4:$N$363,MATCH(E26,lookup!$N$4:$N$363)))+INDEX(lookup!$P$4:$P$363,MATCH(E26,lookup!$N$4:$N$363)),"Small")</f>
        <v>0.6594300324633392</v>
      </c>
      <c r="M26" s="4">
        <f t="shared" si="4"/>
        <v>0.14581076187475187</v>
      </c>
      <c r="N26" s="18">
        <f>IFERROR((INDEX(lookup!$T$4:$T$363,(MATCH(E26,lookup!$R$4:$R$363)+1))-INDEX(lookup!$T$4:$T$363,MATCH(E26,lookup!$R$4:$R$363)))/(INDEX(lookup!$R$4:$R$363,(MATCH(E26,lookup!$R$4:$R$363)+1))-INDEX(lookup!$R$4:$R$363,MATCH(E26,lookup!$R$4:$R$363)))*(E26-INDEX(lookup!$R$4:$R$363,MATCH(E26,lookup!$R$4:$R$363)))+INDEX(lookup!$T$4:$T$363,MATCH(E26,lookup!$R$4:$R$363)),"Small")</f>
        <v>0.656129026619649</v>
      </c>
      <c r="O26" s="4">
        <f t="shared" si="5"/>
        <v>0.14605487912594334</v>
      </c>
      <c r="P26" s="18">
        <f>IFERROR((INDEX(lookup!$X$4:$X$363,(MATCH(E26,lookup!$V$4:$V$363)+1))-INDEX(lookup!$X$4:$X$363,MATCH(E26,lookup!$V$4:$V$363)))/(INDEX(lookup!$V$4:$V$363,(MATCH(E26,lookup!$V$4:$V$363)+1))-INDEX(lookup!$V$4:$V$363,MATCH(E26,lookup!$V$4:$V$363)))*(E26-INDEX(lookup!$V$4:$V$363,MATCH(E26,lookup!$V$4:$V$363)))+INDEX(lookup!$X$4:$X$363,MATCH(E26,lookup!$V$4:$V$363)),"Small")</f>
        <v>0.64265705363715098</v>
      </c>
      <c r="Q26" s="4">
        <f t="shared" si="6"/>
        <v>0.14706840885570421</v>
      </c>
      <c r="R26" s="18">
        <f>IFERROR((INDEX(lookup!$AB$4:$AB$363,(MATCH(E26,lookup!$Z$4:$Z$363)+1))-INDEX(lookup!$AB$4:$AB$363,MATCH(E26,lookup!$Z$4:$Z$363)))/(INDEX(lookup!$Z$4:$Z$363,(MATCH(E26,lookup!$Z$4:$Z$363)+1))-INDEX(lookup!$Z$4:$Z$363,MATCH(E26,lookup!$Z$4:$Z$363)))*(E26-INDEX(lookup!$Z$4:$Z$363,MATCH(E26,lookup!$Z$4:$Z$363)))+INDEX(lookup!$AB$4:$AB$363,MATCH(E26,lookup!$Z$4:$Z$363)),"Small")</f>
        <v>0.62679450787036683</v>
      </c>
      <c r="S26" s="4">
        <f t="shared" si="7"/>
        <v>0.14829872795421856</v>
      </c>
      <c r="T26" s="18">
        <f>IFERROR((INDEX(lookup!$AF$4:$AF$363,(MATCH(E26,lookup!$AD$4:$AD$363)+1))-INDEX(lookup!$AF$4:$AF$363,MATCH(E26,lookup!$AD$4:$AD$363)))/(INDEX(lookup!$AD$4:$AD$363,(MATCH(E26,lookup!$AD$4:$AD$363)+1))-INDEX(lookup!$AD$4:$AD$363,MATCH(E26,lookup!$AD$4:$AD$363)))*(E26-INDEX(lookup!$AD$4:$AD$363,MATCH(E26,lookup!$AD$4:$AD$363)))+INDEX(lookup!$AF$4:$AF$363,MATCH(E26,lookup!$AD$4:$AD$363)),"Small")</f>
        <v>0.61086352039827674</v>
      </c>
      <c r="U26" s="4">
        <f t="shared" si="8"/>
        <v>0.14957686380897658</v>
      </c>
      <c r="V26" s="18">
        <f>IFERROR((INDEX(lookup!$AJ$4:$AJ$363,(MATCH(E26,lookup!$AH$4:$AH$363)+1))-INDEX(lookup!$AJ$4:$AJ$363,MATCH(E26,lookup!$AH$4:$AH$363)))/(INDEX(lookup!$AH$4:$AH$363,(MATCH(E26,lookup!$AH$4:$AH$363)+1))-INDEX(lookup!$AH$4:$AH$363,MATCH(E26,lookup!$AH$4:$AH$363)))*(E26-INDEX(lookup!$AH$4:$AH$363,MATCH(E26,lookup!$AH$4:$AH$363)))+INDEX(lookup!$AJ$4:$AJ$363,MATCH(E26,lookup!$AH$4:$AH$363)),"Small")</f>
        <v>0.5956420831643694</v>
      </c>
      <c r="W26" s="4">
        <f t="shared" si="9"/>
        <v>0.1508402911617113</v>
      </c>
      <c r="X26" s="18">
        <f>IFERROR((INDEX(lookup!$AN$4:$AN$363,(MATCH(E26,lookup!$AL$4:$AL$363)+1))-INDEX(lookup!$AN$4:$AN$363,MATCH(E26,lookup!$AL$4:$AL$363)))/(INDEX(lookup!$AL$4:$AL$363,(MATCH(E26,lookup!$AL$4:$AL$363)+1))-INDEX(lookup!$AL$4:$AL$363,MATCH(E26,lookup!$AL$4:$AL$363)))*(E26-INDEX(lookup!$AL$4:$AL$363,MATCH(E26,lookup!$AL$4:$AL$363)))+INDEX(lookup!$AN$4:$AN$363,MATCH(E26,lookup!$AL$4:$AL$363)),"Small")</f>
        <v>0.58138200582409272</v>
      </c>
      <c r="Y26" s="4">
        <f t="shared" si="10"/>
        <v>0.15206360821015014</v>
      </c>
      <c r="Z26" s="31">
        <f t="shared" si="11"/>
        <v>0.14581076187475187</v>
      </c>
      <c r="AA26" s="29">
        <f t="shared" si="12"/>
        <v>24</v>
      </c>
      <c r="AB26" s="20" t="s">
        <v>144</v>
      </c>
      <c r="AC26" s="20" t="s">
        <v>43</v>
      </c>
      <c r="AD26" s="19">
        <v>248.35</v>
      </c>
      <c r="AE26" s="24">
        <f>MIN(AG41,AG57-0.05)</f>
        <v>7.3361062583441052</v>
      </c>
      <c r="AF26" s="24">
        <v>12</v>
      </c>
      <c r="AG26" s="24">
        <f t="shared" si="16"/>
        <v>6.9739852312281592</v>
      </c>
      <c r="AH26" s="24">
        <v>12</v>
      </c>
      <c r="AI26" s="24">
        <f t="shared" si="13"/>
        <v>2.6638937416558948</v>
      </c>
      <c r="AJ26" s="24">
        <f t="shared" si="14"/>
        <v>0.33610625834410524</v>
      </c>
      <c r="AK26" s="41">
        <f t="shared" si="15"/>
        <v>7</v>
      </c>
      <c r="AL26" s="42">
        <v>12</v>
      </c>
      <c r="AM26" s="42">
        <f t="shared" si="17"/>
        <v>6.9596672489987075</v>
      </c>
      <c r="AN26" s="43">
        <v>12</v>
      </c>
      <c r="AO26" s="20" t="s">
        <v>42</v>
      </c>
    </row>
    <row r="27" spans="1:41">
      <c r="A27" s="5" t="s">
        <v>43</v>
      </c>
      <c r="B27" s="2" t="s">
        <v>74</v>
      </c>
      <c r="C27" s="2">
        <f>Sheet1!M31+Sheet1!M43</f>
        <v>1.58669466322838</v>
      </c>
      <c r="D27" s="3">
        <f>C27+D26</f>
        <v>7.0696869184616222</v>
      </c>
      <c r="E27" s="3">
        <f t="shared" si="0"/>
        <v>3.5348434592308111</v>
      </c>
      <c r="F27" s="3" t="str">
        <f>IFERROR((INDEX(lookup!$D$4:$D$363,(MATCH(E27,lookup!$B$4:$B$363)+1))-INDEX(lookup!$D$4:$D$363,MATCH(E27,lookup!$B$4:$B$363)))/(INDEX(lookup!$B$4:$B$363,(MATCH(E27,lookup!$B$4:$B$363)+1))-INDEX(lookup!$B$4:$B$363,MATCH(E27,lookup!$B$4:$B$363)))*(E27-INDEX(lookup!$B$4:$B$363,MATCH(E27,lookup!$B$4:$B$363)))+INDEX(lookup!$D$4:$D$363,MATCH(E27,lookup!$B$4:$B$363)),"Small")</f>
        <v>Small</v>
      </c>
      <c r="G27" s="4" t="str">
        <f t="shared" si="1"/>
        <v>NA</v>
      </c>
      <c r="H27" s="3" t="str">
        <f>IFERROR((INDEX(lookup!$H$4:$H$363,(MATCH(E27,lookup!$F$4:$F$363)+1))-INDEX(lookup!$H$4:$H$363,MATCH(E27,lookup!$F$4:$F$363)))/(INDEX(lookup!$F$4:$F$363,(MATCH(E27,lookup!$F$4:$F$363)+1))-INDEX(lookup!$F$4:$F$363,MATCH(E27,lookup!$F$4:$F$363)))*(E27-INDEX(lookup!$F$4:$F$363,MATCH(E27,lookup!$F$4:$F$363)))+INDEX(lookup!$H$4:$H$363,MATCH(E27,lookup!$F$4:$F$363)),"Small")</f>
        <v>Small</v>
      </c>
      <c r="I27" s="4" t="str">
        <f t="shared" si="2"/>
        <v>NA</v>
      </c>
      <c r="J27" s="18" t="str">
        <f>IFERROR((INDEX(lookup!$L$4:$L$363,(MATCH(E27,lookup!$J$4:$J$363)+1))-INDEX(lookup!$L$4:$L$363,MATCH(E27,lookup!$J$4:$J$363)))/(INDEX(lookup!$J$4:$J$363,(MATCH(E27,lookup!$J$4:$J$363)+1))-INDEX(lookup!$J$4:$J$363,MATCH(E27,lookup!$J$4:$J$363)))*(E27-INDEX(lookup!$J$4:$J$363,MATCH(E27,lookup!$J$4:$J$363)))+INDEX(lookup!$L$4:$L$363,MATCH(E27,lookup!$J$4:$J$363)),"Small")</f>
        <v>Small</v>
      </c>
      <c r="K27" s="4" t="str">
        <f t="shared" si="3"/>
        <v>NA</v>
      </c>
      <c r="L27" s="4">
        <f>IFERROR((INDEX(lookup!$P$4:$P$363,(MATCH(E27,lookup!$N$4:$N$363)+1))-INDEX(lookup!$P$4:$P$363,MATCH(E27,lookup!$N$4:$N$363)))/(INDEX(lookup!$N$4:$N$363,(MATCH(E27,lookup!$N$4:$N$363)+1))-INDEX(lookup!$N$4:$N$363,MATCH(E27,lookup!$N$4:$N$363)))*(E27-INDEX(lookup!$N$4:$N$363,MATCH(E27,lookup!$N$4:$N$363)))+INDEX(lookup!$P$4:$P$363,MATCH(E27,lookup!$N$4:$N$363)),"Small")</f>
        <v>0.73191155026856125</v>
      </c>
      <c r="M27" s="4">
        <f t="shared" si="4"/>
        <v>0.14082927809400214</v>
      </c>
      <c r="N27" s="18">
        <f>IFERROR((INDEX(lookup!$T$4:$T$363,(MATCH(E27,lookup!$R$4:$R$363)+1))-INDEX(lookup!$T$4:$T$363,MATCH(E27,lookup!$R$4:$R$363)))/(INDEX(lookup!$R$4:$R$363,(MATCH(E27,lookup!$R$4:$R$363)+1))-INDEX(lookup!$R$4:$R$363,MATCH(E27,lookup!$R$4:$R$363)))*(E27-INDEX(lookup!$R$4:$R$363,MATCH(E27,lookup!$R$4:$R$363)))+INDEX(lookup!$T$4:$T$363,MATCH(E27,lookup!$R$4:$R$363)),"Small")</f>
        <v>0.75005821482668811</v>
      </c>
      <c r="O27" s="4">
        <f t="shared" si="5"/>
        <v>0.13968426791684529</v>
      </c>
      <c r="P27" s="18">
        <f>IFERROR((INDEX(lookup!$X$4:$X$363,(MATCH(E27,lookup!$V$4:$V$363)+1))-INDEX(lookup!$X$4:$X$363,MATCH(E27,lookup!$V$4:$V$363)))/(INDEX(lookup!$V$4:$V$363,(MATCH(E27,lookup!$V$4:$V$363)+1))-INDEX(lookup!$V$4:$V$363,MATCH(E27,lookup!$V$4:$V$363)))*(E27-INDEX(lookup!$V$4:$V$363,MATCH(E27,lookup!$V$4:$V$363)))+INDEX(lookup!$X$4:$X$363,MATCH(E27,lookup!$V$4:$V$363)),"Small")</f>
        <v>0.74293995594437456</v>
      </c>
      <c r="Q27" s="4">
        <f t="shared" si="6"/>
        <v>0.14012896514554971</v>
      </c>
      <c r="R27" s="18">
        <f>IFERROR((INDEX(lookup!$AB$4:$AB$363,(MATCH(E27,lookup!$Z$4:$Z$363)+1))-INDEX(lookup!$AB$4:$AB$363,MATCH(E27,lookup!$Z$4:$Z$363)))/(INDEX(lookup!$Z$4:$Z$363,(MATCH(E27,lookup!$Z$4:$Z$363)+1))-INDEX(lookup!$Z$4:$Z$363,MATCH(E27,lookup!$Z$4:$Z$363)))*(E27-INDEX(lookup!$Z$4:$Z$363,MATCH(E27,lookup!$Z$4:$Z$363)))+INDEX(lookup!$AB$4:$AB$363,MATCH(E27,lookup!$Z$4:$Z$363)),"Small")</f>
        <v>0.72896107568040147</v>
      </c>
      <c r="S27" s="4">
        <f t="shared" si="7"/>
        <v>0.14101902478961101</v>
      </c>
      <c r="T27" s="18">
        <f>IFERROR((INDEX(lookup!$AF$4:$AF$363,(MATCH(E27,lookup!$AD$4:$AD$363)+1))-INDEX(lookup!$AF$4:$AF$363,MATCH(E27,lookup!$AD$4:$AD$363)))/(INDEX(lookup!$AD$4:$AD$363,(MATCH(E27,lookup!$AD$4:$AD$363)+1))-INDEX(lookup!$AD$4:$AD$363,MATCH(E27,lookup!$AD$4:$AD$363)))*(E27-INDEX(lookup!$AD$4:$AD$363,MATCH(E27,lookup!$AD$4:$AD$363)))+INDEX(lookup!$AF$4:$AF$363,MATCH(E27,lookup!$AD$4:$AD$363)),"Small")</f>
        <v>0.71308734959187414</v>
      </c>
      <c r="U27" s="4">
        <f t="shared" si="8"/>
        <v>0.14205774265968024</v>
      </c>
      <c r="V27" s="18">
        <f>IFERROR((INDEX(lookup!$AJ$4:$AJ$363,(MATCH(E27,lookup!$AH$4:$AH$363)+1))-INDEX(lookup!$AJ$4:$AJ$363,MATCH(E27,lookup!$AH$4:$AH$363)))/(INDEX(lookup!$AH$4:$AH$363,(MATCH(E27,lookup!$AH$4:$AH$363)+1))-INDEX(lookup!$AH$4:$AH$363,MATCH(E27,lookup!$AH$4:$AH$363)))*(E27-INDEX(lookup!$AH$4:$AH$363,MATCH(E27,lookup!$AH$4:$AH$363)))+INDEX(lookup!$AJ$4:$AJ$363,MATCH(E27,lookup!$AH$4:$AH$363)),"Small")</f>
        <v>0.69709453918749109</v>
      </c>
      <c r="W27" s="4">
        <f t="shared" si="9"/>
        <v>0.14313590660104697</v>
      </c>
      <c r="X27" s="18">
        <f>IFERROR((INDEX(lookup!$AN$4:$AN$363,(MATCH(E27,lookup!$AL$4:$AL$363)+1))-INDEX(lookup!$AN$4:$AN$363,MATCH(E27,lookup!$AL$4:$AL$363)))/(INDEX(lookup!$AL$4:$AL$363,(MATCH(E27,lookup!$AL$4:$AL$363)+1))-INDEX(lookup!$AL$4:$AL$363,MATCH(E27,lookup!$AL$4:$AL$363)))*(E27-INDEX(lookup!$AL$4:$AL$363,MATCH(E27,lookup!$AL$4:$AL$363)))+INDEX(lookup!$AN$4:$AN$363,MATCH(E27,lookup!$AL$4:$AL$363)),"Small")</f>
        <v>0.68166403492929395</v>
      </c>
      <c r="Y27" s="4">
        <f t="shared" si="10"/>
        <v>0.14420789129302844</v>
      </c>
      <c r="Z27" s="31">
        <f t="shared" si="11"/>
        <v>0.13968426791684529</v>
      </c>
      <c r="AA27" s="29">
        <f t="shared" si="12"/>
        <v>30</v>
      </c>
      <c r="AB27" s="20" t="s">
        <v>145</v>
      </c>
      <c r="AC27" s="20" t="s">
        <v>44</v>
      </c>
      <c r="AD27" s="20">
        <v>172.65</v>
      </c>
      <c r="AE27" s="24">
        <f>MIN(AG26,AG56-0.05)</f>
        <v>6.9739852312281592</v>
      </c>
      <c r="AF27" s="24">
        <v>12</v>
      </c>
      <c r="AG27" s="24">
        <f t="shared" si="16"/>
        <v>6.7328203426697257</v>
      </c>
      <c r="AH27" s="24">
        <v>12</v>
      </c>
      <c r="AI27" s="24">
        <f t="shared" si="13"/>
        <v>2.5260147687718408</v>
      </c>
      <c r="AJ27" s="24">
        <f t="shared" si="14"/>
        <v>0.47398523122815917</v>
      </c>
      <c r="AK27" s="41">
        <f t="shared" si="15"/>
        <v>6.5</v>
      </c>
      <c r="AL27" s="42">
        <v>12</v>
      </c>
      <c r="AM27" s="42">
        <f t="shared" si="17"/>
        <v>6.4431217722526206</v>
      </c>
      <c r="AN27" s="43">
        <v>12</v>
      </c>
      <c r="AO27" s="20" t="s">
        <v>43</v>
      </c>
    </row>
    <row r="28" spans="1:41">
      <c r="A28" s="5" t="s">
        <v>44</v>
      </c>
      <c r="B28" s="2" t="s">
        <v>75</v>
      </c>
      <c r="C28" s="2">
        <f>Sheet1!M29+Sheet1!M41</f>
        <v>1.2472372993861578</v>
      </c>
      <c r="D28" s="3">
        <f>C28+D27</f>
        <v>8.3169242178477809</v>
      </c>
      <c r="E28" s="3">
        <f t="shared" si="0"/>
        <v>4.1584621089238905</v>
      </c>
      <c r="F28" s="3" t="str">
        <f>IFERROR((INDEX(lookup!$D$4:$D$363,(MATCH(E28,lookup!$B$4:$B$363)+1))-INDEX(lookup!$D$4:$D$363,MATCH(E28,lookup!$B$4:$B$363)))/(INDEX(lookup!$B$4:$B$363,(MATCH(E28,lookup!$B$4:$B$363)+1))-INDEX(lookup!$B$4:$B$363,MATCH(E28,lookup!$B$4:$B$363)))*(E28-INDEX(lookup!$B$4:$B$363,MATCH(E28,lookup!$B$4:$B$363)))+INDEX(lookup!$D$4:$D$363,MATCH(E28,lookup!$B$4:$B$363)),"Small")</f>
        <v>Small</v>
      </c>
      <c r="G28" s="4" t="str">
        <f t="shared" si="1"/>
        <v>NA</v>
      </c>
      <c r="H28" s="3" t="str">
        <f>IFERROR((INDEX(lookup!$H$4:$H$363,(MATCH(E28,lookup!$F$4:$F$363)+1))-INDEX(lookup!$H$4:$H$363,MATCH(E28,lookup!$F$4:$F$363)))/(INDEX(lookup!$F$4:$F$363,(MATCH(E28,lookup!$F$4:$F$363)+1))-INDEX(lookup!$F$4:$F$363,MATCH(E28,lookup!$F$4:$F$363)))*(E28-INDEX(lookup!$F$4:$F$363,MATCH(E28,lookup!$F$4:$F$363)))+INDEX(lookup!$H$4:$H$363,MATCH(E28,lookup!$F$4:$F$363)),"Small")</f>
        <v>Small</v>
      </c>
      <c r="I28" s="4" t="str">
        <f t="shared" si="2"/>
        <v>NA</v>
      </c>
      <c r="J28" s="18" t="str">
        <f>IFERROR((INDEX(lookup!$L$4:$L$363,(MATCH(E28,lookup!$J$4:$J$363)+1))-INDEX(lookup!$L$4:$L$363,MATCH(E28,lookup!$J$4:$J$363)))/(INDEX(lookup!$J$4:$J$363,(MATCH(E28,lookup!$J$4:$J$363)+1))-INDEX(lookup!$J$4:$J$363,MATCH(E28,lookup!$J$4:$J$363)))*(E28-INDEX(lookup!$J$4:$J$363,MATCH(E28,lookup!$J$4:$J$363)))+INDEX(lookup!$L$4:$L$363,MATCH(E28,lookup!$J$4:$J$363)),"Small")</f>
        <v>Small</v>
      </c>
      <c r="K28" s="4" t="str">
        <f t="shared" si="3"/>
        <v>NA</v>
      </c>
      <c r="L28" s="4">
        <f>IFERROR((INDEX(lookup!$P$4:$P$363,(MATCH(E28,lookup!$N$4:$N$363)+1))-INDEX(lookup!$P$4:$P$363,MATCH(E28,lookup!$N$4:$N$363)))/(INDEX(lookup!$N$4:$N$363,(MATCH(E28,lookup!$N$4:$N$363)+1))-INDEX(lookup!$N$4:$N$363,MATCH(E28,lookup!$N$4:$N$363)))*(E28-INDEX(lookup!$N$4:$N$363,MATCH(E28,lookup!$N$4:$N$363)))+INDEX(lookup!$P$4:$P$363,MATCH(E28,lookup!$N$4:$N$363)),"Small")</f>
        <v>0.75985209693219014</v>
      </c>
      <c r="M28" s="4">
        <f t="shared" si="4"/>
        <v>0.13908153158430259</v>
      </c>
      <c r="N28" s="18">
        <f>IFERROR((INDEX(lookup!$T$4:$T$363,(MATCH(E28,lookup!$R$4:$R$363)+1))-INDEX(lookup!$T$4:$T$363,MATCH(E28,lookup!$R$4:$R$363)))/(INDEX(lookup!$R$4:$R$363,(MATCH(E28,lookup!$R$4:$R$363)+1))-INDEX(lookup!$R$4:$R$363,MATCH(E28,lookup!$R$4:$R$363)))*(E28-INDEX(lookup!$R$4:$R$363,MATCH(E28,lookup!$R$4:$R$363)))+INDEX(lookup!$T$4:$T$363,MATCH(E28,lookup!$R$4:$R$363)),"Small")</f>
        <v>0.81042472350207817</v>
      </c>
      <c r="O28" s="4">
        <f t="shared" si="5"/>
        <v>0.13612615974620842</v>
      </c>
      <c r="P28" s="18">
        <f>IFERROR((INDEX(lookup!$X$4:$X$363,(MATCH(E28,lookup!$V$4:$V$363)+1))-INDEX(lookup!$X$4:$X$363,MATCH(E28,lookup!$V$4:$V$363)))/(INDEX(lookup!$V$4:$V$363,(MATCH(E28,lookup!$V$4:$V$363)+1))-INDEX(lookup!$V$4:$V$363,MATCH(E28,lookup!$V$4:$V$363)))*(E28-INDEX(lookup!$V$4:$V$363,MATCH(E28,lookup!$V$4:$V$363)))+INDEX(lookup!$X$4:$X$363,MATCH(E28,lookup!$V$4:$V$363)),"Small")</f>
        <v>0.81160205687274789</v>
      </c>
      <c r="Q28" s="4">
        <f t="shared" si="6"/>
        <v>0.13606030504681912</v>
      </c>
      <c r="R28" s="18">
        <f>IFERROR((INDEX(lookup!$AB$4:$AB$363,(MATCH(E28,lookup!$Z$4:$Z$363)+1))-INDEX(lookup!$AB$4:$AB$363,MATCH(E28,lookup!$Z$4:$Z$363)))/(INDEX(lookup!$Z$4:$Z$363,(MATCH(E28,lookup!$Z$4:$Z$363)+1))-INDEX(lookup!$Z$4:$Z$363,MATCH(E28,lookup!$Z$4:$Z$363)))*(E28-INDEX(lookup!$Z$4:$Z$363,MATCH(E28,lookup!$Z$4:$Z$363)))+INDEX(lookup!$AB$4:$AB$363,MATCH(E28,lookup!$Z$4:$Z$363)),"Small")</f>
        <v>0.80057268322066222</v>
      </c>
      <c r="S28" s="4">
        <f t="shared" si="7"/>
        <v>0.13668228511313377</v>
      </c>
      <c r="T28" s="18">
        <f>IFERROR((INDEX(lookup!$AF$4:$AF$363,(MATCH(E28,lookup!$AD$4:$AD$363)+1))-INDEX(lookup!$AF$4:$AF$363,MATCH(E28,lookup!$AD$4:$AD$363)))/(INDEX(lookup!$AD$4:$AD$363,(MATCH(E28,lookup!$AD$4:$AD$363)+1))-INDEX(lookup!$AD$4:$AD$363,MATCH(E28,lookup!$AD$4:$AD$363)))*(E28-INDEX(lookup!$AD$4:$AD$363,MATCH(E28,lookup!$AD$4:$AD$363)))+INDEX(lookup!$AF$4:$AF$363,MATCH(E28,lookup!$AD$4:$AD$363)),"Small")</f>
        <v>0.78561531547942876</v>
      </c>
      <c r="U28" s="4">
        <f t="shared" si="8"/>
        <v>0.13754427110748282</v>
      </c>
      <c r="V28" s="18">
        <f>IFERROR((INDEX(lookup!$AJ$4:$AJ$363,(MATCH(E28,lookup!$AH$4:$AH$363)+1))-INDEX(lookup!$AJ$4:$AJ$363,MATCH(E28,lookup!$AH$4:$AH$363)))/(INDEX(lookup!$AH$4:$AH$363,(MATCH(E28,lookup!$AH$4:$AH$363)+1))-INDEX(lookup!$AH$4:$AH$363,MATCH(E28,lookup!$AH$4:$AH$363)))*(E28-INDEX(lookup!$AH$4:$AH$363,MATCH(E28,lookup!$AH$4:$AH$363)))+INDEX(lookup!$AJ$4:$AJ$363,MATCH(E28,lookup!$AH$4:$AH$363)),"Small")</f>
        <v>0.76960020523520645</v>
      </c>
      <c r="W28" s="4">
        <f t="shared" si="9"/>
        <v>0.13849181120474965</v>
      </c>
      <c r="X28" s="18">
        <f>IFERROR((INDEX(lookup!$AN$4:$AN$363,(MATCH(E28,lookup!$AL$4:$AL$363)+1))-INDEX(lookup!$AN$4:$AN$363,MATCH(E28,lookup!$AL$4:$AL$363)))/(INDEX(lookup!$AL$4:$AL$363,(MATCH(E28,lookup!$AL$4:$AL$363)+1))-INDEX(lookup!$AL$4:$AL$363,MATCH(E28,lookup!$AL$4:$AL$363)))*(E28-INDEX(lookup!$AL$4:$AL$363,MATCH(E28,lookup!$AL$4:$AL$363)))+INDEX(lookup!$AN$4:$AN$363,MATCH(E28,lookup!$AL$4:$AL$363)),"Small")</f>
        <v>0.75367688553007406</v>
      </c>
      <c r="Y28" s="4">
        <f t="shared" si="10"/>
        <v>0.13946035122028297</v>
      </c>
      <c r="Z28" s="31">
        <f t="shared" si="11"/>
        <v>0.13606030504681912</v>
      </c>
      <c r="AA28" s="29">
        <f t="shared" si="12"/>
        <v>30</v>
      </c>
      <c r="AB28" s="20" t="s">
        <v>146</v>
      </c>
      <c r="AC28" s="20" t="s">
        <v>56</v>
      </c>
      <c r="AD28" s="20">
        <v>170.61</v>
      </c>
      <c r="AE28" s="24">
        <f>MIN(AG27,AG55-0.05)</f>
        <v>6.7328203426697257</v>
      </c>
      <c r="AF28" s="24">
        <v>12</v>
      </c>
      <c r="AG28" s="24">
        <f t="shared" si="16"/>
        <v>6.500687856229348</v>
      </c>
      <c r="AH28" s="24">
        <v>12</v>
      </c>
      <c r="AI28" s="24">
        <f t="shared" si="13"/>
        <v>2.7671796573302743</v>
      </c>
      <c r="AJ28" s="24">
        <f t="shared" si="14"/>
        <v>0.23282034266972573</v>
      </c>
      <c r="AK28" s="41">
        <f t="shared" si="15"/>
        <v>6.5</v>
      </c>
      <c r="AL28" s="42">
        <v>12</v>
      </c>
      <c r="AM28" s="42">
        <f t="shared" si="17"/>
        <v>6.4720615588796333</v>
      </c>
      <c r="AN28" s="43">
        <v>12</v>
      </c>
      <c r="AO28" s="20" t="s">
        <v>44</v>
      </c>
    </row>
    <row r="29" spans="1:41">
      <c r="A29" s="5" t="s">
        <v>56</v>
      </c>
      <c r="D29" s="3">
        <f>D28+D25</f>
        <v>16.979505753309677</v>
      </c>
      <c r="E29" s="3">
        <f t="shared" si="0"/>
        <v>8.4897528766548387</v>
      </c>
      <c r="F29" s="3" t="str">
        <f>IFERROR((INDEX(lookup!$D$4:$D$363,(MATCH(E29,lookup!$B$4:$B$363)+1))-INDEX(lookup!$D$4:$D$363,MATCH(E29,lookup!$B$4:$B$363)))/(INDEX(lookup!$B$4:$B$363,(MATCH(E29,lookup!$B$4:$B$363)+1))-INDEX(lookup!$B$4:$B$363,MATCH(E29,lookup!$B$4:$B$363)))*(E29-INDEX(lookup!$B$4:$B$363,MATCH(E29,lookup!$B$4:$B$363)))+INDEX(lookup!$D$4:$D$363,MATCH(E29,lookup!$B$4:$B$363)),"Small")</f>
        <v>Small</v>
      </c>
      <c r="G29" s="4" t="str">
        <f t="shared" si="1"/>
        <v>NA</v>
      </c>
      <c r="H29" s="3" t="str">
        <f>IFERROR((INDEX(lookup!$H$4:$H$363,(MATCH(E29,lookup!$F$4:$F$363)+1))-INDEX(lookup!$H$4:$H$363,MATCH(E29,lookup!$F$4:$F$363)))/(INDEX(lookup!$F$4:$F$363,(MATCH(E29,lookup!$F$4:$F$363)+1))-INDEX(lookup!$F$4:$F$363,MATCH(E29,lookup!$F$4:$F$363)))*(E29-INDEX(lookup!$F$4:$F$363,MATCH(E29,lookup!$F$4:$F$363)))+INDEX(lookup!$H$4:$H$363,MATCH(E29,lookup!$F$4:$F$363)),"Small")</f>
        <v>Small</v>
      </c>
      <c r="I29" s="4" t="str">
        <f t="shared" si="2"/>
        <v>NA</v>
      </c>
      <c r="J29" s="18" t="str">
        <f>IFERROR((INDEX(lookup!$L$4:$L$363,(MATCH(E29,lookup!$J$4:$J$363)+1))-INDEX(lookup!$L$4:$L$363,MATCH(E29,lookup!$J$4:$J$363)))/(INDEX(lookup!$J$4:$J$363,(MATCH(E29,lookup!$J$4:$J$363)+1))-INDEX(lookup!$J$4:$J$363,MATCH(E29,lookup!$J$4:$J$363)))*(E29-INDEX(lookup!$J$4:$J$363,MATCH(E29,lookup!$J$4:$J$363)))+INDEX(lookup!$L$4:$L$363,MATCH(E29,lookup!$J$4:$J$363)),"Small")</f>
        <v>Small</v>
      </c>
      <c r="K29" s="4" t="str">
        <f t="shared" si="3"/>
        <v>NA</v>
      </c>
      <c r="L29" s="4" t="str">
        <f>IFERROR((INDEX(lookup!$P$4:$P$363,(MATCH(E29,lookup!$N$4:$N$363)+1))-INDEX(lookup!$P$4:$P$363,MATCH(E29,lookup!$N$4:$N$363)))/(INDEX(lookup!$N$4:$N$363,(MATCH(E29,lookup!$N$4:$N$363)+1))-INDEX(lookup!$N$4:$N$363,MATCH(E29,lookup!$N$4:$N$363)))*(E29-INDEX(lookup!$N$4:$N$363,MATCH(E29,lookup!$N$4:$N$363)))+INDEX(lookup!$P$4:$P$363,MATCH(E29,lookup!$N$4:$N$363)),"Small")</f>
        <v>Small</v>
      </c>
      <c r="M29" s="4" t="str">
        <f t="shared" si="4"/>
        <v>NA</v>
      </c>
      <c r="N29" s="18" t="str">
        <f>IFERROR((INDEX(lookup!$T$4:$T$363,(MATCH(E29,lookup!$R$4:$R$363)+1))-INDEX(lookup!$T$4:$T$363,MATCH(E29,lookup!$R$4:$R$363)))/(INDEX(lookup!$R$4:$R$363,(MATCH(E29,lookup!$R$4:$R$363)+1))-INDEX(lookup!$R$4:$R$363,MATCH(E29,lookup!$R$4:$R$363)))*(E29-INDEX(lookup!$R$4:$R$363,MATCH(E29,lookup!$R$4:$R$363)))+INDEX(lookup!$T$4:$T$363,MATCH(E29,lookup!$R$4:$R$363)),"Small")</f>
        <v>Small</v>
      </c>
      <c r="O29" s="4" t="str">
        <f t="shared" si="5"/>
        <v>NA</v>
      </c>
      <c r="P29" s="18">
        <f>IFERROR((INDEX(lookup!$X$4:$X$363,(MATCH(E29,lookup!$V$4:$V$363)+1))-INDEX(lookup!$X$4:$X$363,MATCH(E29,lookup!$V$4:$V$363)))/(INDEX(lookup!$V$4:$V$363,(MATCH(E29,lookup!$V$4:$V$363)+1))-INDEX(lookup!$V$4:$V$363,MATCH(E29,lookup!$V$4:$V$363)))*(E29-INDEX(lookup!$V$4:$V$363,MATCH(E29,lookup!$V$4:$V$363)))+INDEX(lookup!$X$4:$X$363,MATCH(E29,lookup!$V$4:$V$363)),"Small")</f>
        <v>1.064703374449359</v>
      </c>
      <c r="Q29" s="4">
        <f t="shared" si="6"/>
        <v>0.12429002531636647</v>
      </c>
      <c r="R29" s="18">
        <f>IFERROR((INDEX(lookup!$AB$4:$AB$363,(MATCH(E29,lookup!$Z$4:$Z$363)+1))-INDEX(lookup!$AB$4:$AB$363,MATCH(E29,lookup!$Z$4:$Z$363)))/(INDEX(lookup!$Z$4:$Z$363,(MATCH(E29,lookup!$Z$4:$Z$363)+1))-INDEX(lookup!$Z$4:$Z$363,MATCH(E29,lookup!$Z$4:$Z$363)))*(E29-INDEX(lookup!$Z$4:$Z$363,MATCH(E29,lookup!$Z$4:$Z$363)))+INDEX(lookup!$AB$4:$AB$363,MATCH(E29,lookup!$Z$4:$Z$363)),"Small")</f>
        <v>1.1447358025870777</v>
      </c>
      <c r="S29" s="4">
        <f t="shared" si="7"/>
        <v>0.12132325810508447</v>
      </c>
      <c r="T29" s="18">
        <f>IFERROR((INDEX(lookup!$AF$4:$AF$363,(MATCH(E29,lookup!$AD$4:$AD$363)+1))-INDEX(lookup!$AF$4:$AF$363,MATCH(E29,lookup!$AD$4:$AD$363)))/(INDEX(lookup!$AD$4:$AD$363,(MATCH(E29,lookup!$AD$4:$AD$363)+1))-INDEX(lookup!$AD$4:$AD$363,MATCH(E29,lookup!$AD$4:$AD$363)))*(E29-INDEX(lookup!$AD$4:$AD$363,MATCH(E29,lookup!$AD$4:$AD$363)))+INDEX(lookup!$AF$4:$AF$363,MATCH(E29,lookup!$AD$4:$AD$363)),"Small")</f>
        <v>1.1617452345818107</v>
      </c>
      <c r="U29" s="4">
        <f t="shared" si="8"/>
        <v>0.12072823554324026</v>
      </c>
      <c r="V29" s="18">
        <f>IFERROR((INDEX(lookup!$AJ$4:$AJ$363,(MATCH(E29,lookup!$AH$4:$AH$363)+1))-INDEX(lookup!$AJ$4:$AJ$363,MATCH(E29,lookup!$AH$4:$AH$363)))/(INDEX(lookup!$AH$4:$AH$363,(MATCH(E29,lookup!$AH$4:$AH$363)+1))-INDEX(lookup!$AH$4:$AH$363,MATCH(E29,lookup!$AH$4:$AH$363)))*(E29-INDEX(lookup!$AH$4:$AH$363,MATCH(E29,lookup!$AH$4:$AH$363)))+INDEX(lookup!$AJ$4:$AJ$363,MATCH(E29,lookup!$AH$4:$AH$363)),"Small")</f>
        <v>1.1596566096962586</v>
      </c>
      <c r="W29" s="4">
        <f t="shared" si="9"/>
        <v>0.12080067214865124</v>
      </c>
      <c r="X29" s="18">
        <f>IFERROR((INDEX(lookup!$AN$4:$AN$363,(MATCH(E29,lookup!$AL$4:$AL$363)+1))-INDEX(lookup!$AN$4:$AN$363,MATCH(E29,lookup!$AL$4:$AL$363)))/(INDEX(lookup!$AL$4:$AL$363,(MATCH(E29,lookup!$AL$4:$AL$363)+1))-INDEX(lookup!$AL$4:$AL$363,MATCH(E29,lookup!$AL$4:$AL$363)))*(E29-INDEX(lookup!$AL$4:$AL$363,MATCH(E29,lookup!$AL$4:$AL$363)))+INDEX(lookup!$AN$4:$AN$363,MATCH(E29,lookup!$AL$4:$AL$363)),"Small")</f>
        <v>1.1495317646507019</v>
      </c>
      <c r="Y29" s="4">
        <f t="shared" si="10"/>
        <v>0.12115429863907595</v>
      </c>
      <c r="Z29" s="31">
        <f t="shared" si="11"/>
        <v>0.12072823554324026</v>
      </c>
      <c r="AA29" s="29">
        <f t="shared" si="12"/>
        <v>42</v>
      </c>
      <c r="AB29" s="20" t="s">
        <v>128</v>
      </c>
      <c r="AC29" s="20" t="s">
        <v>45</v>
      </c>
      <c r="AD29" s="19">
        <v>86.76</v>
      </c>
      <c r="AE29" s="24">
        <f>MIN(AG25,AG28-0.05)</f>
        <v>6.4506878562293481</v>
      </c>
      <c r="AF29" s="24">
        <v>12</v>
      </c>
      <c r="AG29" s="24">
        <f t="shared" si="16"/>
        <v>6.345944039072033</v>
      </c>
      <c r="AH29" s="24">
        <v>11.88</v>
      </c>
      <c r="AI29" s="24">
        <f t="shared" si="13"/>
        <v>2.0340559609279678</v>
      </c>
      <c r="AJ29" s="24">
        <f t="shared" si="14"/>
        <v>0.96594403907203219</v>
      </c>
      <c r="AK29" s="41">
        <f t="shared" si="15"/>
        <v>5.484743817157316</v>
      </c>
      <c r="AL29" s="42">
        <v>12</v>
      </c>
      <c r="AM29" s="42">
        <f t="shared" si="17"/>
        <v>5.3688305324686718</v>
      </c>
      <c r="AN29" s="43">
        <v>11.88</v>
      </c>
      <c r="AO29" s="20" t="s">
        <v>56</v>
      </c>
    </row>
    <row r="30" spans="1:41">
      <c r="A30" s="5" t="s">
        <v>45</v>
      </c>
      <c r="B30" s="2">
        <v>33</v>
      </c>
      <c r="C30" s="2">
        <f>Sheet1!M42</f>
        <v>0.27648349039748554</v>
      </c>
      <c r="D30" s="3">
        <f>C30+D29</f>
        <v>17.255989243707162</v>
      </c>
      <c r="E30" s="3">
        <f t="shared" si="0"/>
        <v>8.6279946218535812</v>
      </c>
      <c r="F30" s="3" t="str">
        <f>IFERROR((INDEX(lookup!$D$4:$D$363,(MATCH(E30,lookup!$B$4:$B$363)+1))-INDEX(lookup!$D$4:$D$363,MATCH(E30,lookup!$B$4:$B$363)))/(INDEX(lookup!$B$4:$B$363,(MATCH(E30,lookup!$B$4:$B$363)+1))-INDEX(lookup!$B$4:$B$363,MATCH(E30,lookup!$B$4:$B$363)))*(E30-INDEX(lookup!$B$4:$B$363,MATCH(E30,lookup!$B$4:$B$363)))+INDEX(lookup!$D$4:$D$363,MATCH(E30,lookup!$B$4:$B$363)),"Small")</f>
        <v>Small</v>
      </c>
      <c r="G30" s="4" t="str">
        <f t="shared" si="1"/>
        <v>NA</v>
      </c>
      <c r="H30" s="3" t="str">
        <f>IFERROR((INDEX(lookup!$H$4:$H$363,(MATCH(E30,lookup!$F$4:$F$363)+1))-INDEX(lookup!$H$4:$H$363,MATCH(E30,lookup!$F$4:$F$363)))/(INDEX(lookup!$F$4:$F$363,(MATCH(E30,lookup!$F$4:$F$363)+1))-INDEX(lookup!$F$4:$F$363,MATCH(E30,lookup!$F$4:$F$363)))*(E30-INDEX(lookup!$F$4:$F$363,MATCH(E30,lookup!$F$4:$F$363)))+INDEX(lookup!$H$4:$H$363,MATCH(E30,lookup!$F$4:$F$363)),"Small")</f>
        <v>Small</v>
      </c>
      <c r="I30" s="4" t="str">
        <f t="shared" si="2"/>
        <v>NA</v>
      </c>
      <c r="J30" s="18" t="str">
        <f>IFERROR((INDEX(lookup!$L$4:$L$363,(MATCH(E30,lookup!$J$4:$J$363)+1))-INDEX(lookup!$L$4:$L$363,MATCH(E30,lookup!$J$4:$J$363)))/(INDEX(lookup!$J$4:$J$363,(MATCH(E30,lookup!$J$4:$J$363)+1))-INDEX(lookup!$J$4:$J$363,MATCH(E30,lookup!$J$4:$J$363)))*(E30-INDEX(lookup!$J$4:$J$363,MATCH(E30,lookup!$J$4:$J$363)))+INDEX(lookup!$L$4:$L$363,MATCH(E30,lookup!$J$4:$J$363)),"Small")</f>
        <v>Small</v>
      </c>
      <c r="K30" s="4" t="str">
        <f t="shared" si="3"/>
        <v>NA</v>
      </c>
      <c r="L30" s="4" t="str">
        <f>IFERROR((INDEX(lookup!$P$4:$P$363,(MATCH(E30,lookup!$N$4:$N$363)+1))-INDEX(lookup!$P$4:$P$363,MATCH(E30,lookup!$N$4:$N$363)))/(INDEX(lookup!$N$4:$N$363,(MATCH(E30,lookup!$N$4:$N$363)+1))-INDEX(lookup!$N$4:$N$363,MATCH(E30,lookup!$N$4:$N$363)))*(E30-INDEX(lookup!$N$4:$N$363,MATCH(E30,lookup!$N$4:$N$363)))+INDEX(lookup!$P$4:$P$363,MATCH(E30,lookup!$N$4:$N$363)),"Small")</f>
        <v>Small</v>
      </c>
      <c r="M30" s="4" t="str">
        <f t="shared" si="4"/>
        <v>NA</v>
      </c>
      <c r="N30" s="18" t="str">
        <f>IFERROR((INDEX(lookup!$T$4:$T$363,(MATCH(E30,lookup!$R$4:$R$363)+1))-INDEX(lookup!$T$4:$T$363,MATCH(E30,lookup!$R$4:$R$363)))/(INDEX(lookup!$R$4:$R$363,(MATCH(E30,lookup!$R$4:$R$363)+1))-INDEX(lookup!$R$4:$R$363,MATCH(E30,lookup!$R$4:$R$363)))*(E30-INDEX(lookup!$R$4:$R$363,MATCH(E30,lookup!$R$4:$R$363)))+INDEX(lookup!$T$4:$T$363,MATCH(E30,lookup!$R$4:$R$363)),"Small")</f>
        <v>Small</v>
      </c>
      <c r="O30" s="4" t="str">
        <f t="shared" si="5"/>
        <v>NA</v>
      </c>
      <c r="P30" s="18">
        <f>IFERROR((INDEX(lookup!$X$4:$X$363,(MATCH(E30,lookup!$V$4:$V$363)+1))-INDEX(lookup!$X$4:$X$363,MATCH(E30,lookup!$V$4:$V$363)))/(INDEX(lookup!$V$4:$V$363,(MATCH(E30,lookup!$V$4:$V$363)+1))-INDEX(lookup!$V$4:$V$363,MATCH(E30,lookup!$V$4:$V$363)))*(E30-INDEX(lookup!$V$4:$V$363,MATCH(E30,lookup!$V$4:$V$363)))+INDEX(lookup!$X$4:$X$363,MATCH(E30,lookup!$V$4:$V$363)),"Small")</f>
        <v>1.0631462083276626</v>
      </c>
      <c r="Q30" s="4">
        <f t="shared" si="6"/>
        <v>0.12435067730717914</v>
      </c>
      <c r="R30" s="18">
        <f>IFERROR((INDEX(lookup!$AB$4:$AB$363,(MATCH(E30,lookup!$Z$4:$Z$363)+1))-INDEX(lookup!$AB$4:$AB$363,MATCH(E30,lookup!$Z$4:$Z$363)))/(INDEX(lookup!$Z$4:$Z$363,(MATCH(E30,lookup!$Z$4:$Z$363)+1))-INDEX(lookup!$Z$4:$Z$363,MATCH(E30,lookup!$Z$4:$Z$363)))*(E30-INDEX(lookup!$Z$4:$Z$363,MATCH(E30,lookup!$Z$4:$Z$363)))+INDEX(lookup!$AB$4:$AB$363,MATCH(E30,lookup!$Z$4:$Z$363)),"Small")</f>
        <v>1.1516675771988982</v>
      </c>
      <c r="S30" s="4">
        <f t="shared" si="7"/>
        <v>0.12107935716481893</v>
      </c>
      <c r="T30" s="18">
        <f>IFERROR((INDEX(lookup!$AF$4:$AF$363,(MATCH(E30,lookup!$AD$4:$AD$363)+1))-INDEX(lookup!$AF$4:$AF$363,MATCH(E30,lookup!$AD$4:$AD$363)))/(INDEX(lookup!$AD$4:$AD$363,(MATCH(E30,lookup!$AD$4:$AD$363)+1))-INDEX(lookup!$AD$4:$AD$363,MATCH(E30,lookup!$AD$4:$AD$363)))*(E30-INDEX(lookup!$AD$4:$AD$363,MATCH(E30,lookup!$AD$4:$AD$363)))+INDEX(lookup!$AF$4:$AF$363,MATCH(E30,lookup!$AD$4:$AD$363)),"Small")</f>
        <v>1.1707783615547545</v>
      </c>
      <c r="U30" s="4">
        <f t="shared" si="8"/>
        <v>0.12041694113185357</v>
      </c>
      <c r="V30" s="18">
        <f>IFERROR((INDEX(lookup!$AJ$4:$AJ$363,(MATCH(E30,lookup!$AH$4:$AH$363)+1))-INDEX(lookup!$AJ$4:$AJ$363,MATCH(E30,lookup!$AH$4:$AH$363)))/(INDEX(lookup!$AH$4:$AH$363,(MATCH(E30,lookup!$AH$4:$AH$363)+1))-INDEX(lookup!$AH$4:$AH$363,MATCH(E30,lookup!$AH$4:$AH$363)))*(E30-INDEX(lookup!$AH$4:$AH$363,MATCH(E30,lookup!$AH$4:$AH$363)))+INDEX(lookup!$AJ$4:$AJ$363,MATCH(E30,lookup!$AH$4:$AH$363)),"Small")</f>
        <v>1.1696189630901845</v>
      </c>
      <c r="W30" s="4">
        <f t="shared" si="9"/>
        <v>0.12045671622557537</v>
      </c>
      <c r="X30" s="18">
        <f>IFERROR((INDEX(lookup!$AN$4:$AN$363,(MATCH(E30,lookup!$AL$4:$AL$363)+1))-INDEX(lookup!$AN$4:$AN$363,MATCH(E30,lookup!$AL$4:$AL$363)))/(INDEX(lookup!$AL$4:$AL$363,(MATCH(E30,lookup!$AL$4:$AL$363)+1))-INDEX(lookup!$AL$4:$AL$363,MATCH(E30,lookup!$AL$4:$AL$363)))*(E30-INDEX(lookup!$AL$4:$AL$363,MATCH(E30,lookup!$AL$4:$AL$363)))+INDEX(lookup!$AN$4:$AN$363,MATCH(E30,lookup!$AL$4:$AL$363)),"Small")</f>
        <v>1.1599518608307915</v>
      </c>
      <c r="Y30" s="4">
        <f t="shared" si="10"/>
        <v>0.12079042184910793</v>
      </c>
      <c r="Z30" s="31">
        <f t="shared" si="11"/>
        <v>0.12041694113185357</v>
      </c>
      <c r="AA30" s="29">
        <f t="shared" si="12"/>
        <v>42</v>
      </c>
      <c r="AB30" s="20" t="s">
        <v>56</v>
      </c>
      <c r="AC30" s="20" t="s">
        <v>46</v>
      </c>
      <c r="AD30" s="20">
        <v>109.52</v>
      </c>
      <c r="AE30" s="24">
        <f>AG29</f>
        <v>6.345944039072033</v>
      </c>
      <c r="AF30" s="24">
        <v>11.88</v>
      </c>
      <c r="AG30" s="24">
        <f t="shared" si="16"/>
        <v>6.2140634051444268</v>
      </c>
      <c r="AH30" s="24">
        <v>11.63</v>
      </c>
      <c r="AI30" s="24">
        <f t="shared" si="13"/>
        <v>1.915936594855574</v>
      </c>
      <c r="AJ30" s="24">
        <f t="shared" si="14"/>
        <v>1.084063405144426</v>
      </c>
      <c r="AK30" s="41">
        <f t="shared" si="15"/>
        <v>5.261880633927607</v>
      </c>
      <c r="AL30" s="42">
        <v>11.88</v>
      </c>
      <c r="AM30" s="42">
        <f t="shared" si="17"/>
        <v>5.1330939013964496</v>
      </c>
      <c r="AN30" s="43">
        <v>11.63</v>
      </c>
      <c r="AO30" s="20" t="s">
        <v>45</v>
      </c>
    </row>
    <row r="31" spans="1:41">
      <c r="A31" s="5" t="s">
        <v>46</v>
      </c>
      <c r="B31" s="2">
        <v>43</v>
      </c>
      <c r="C31" s="2">
        <f>Sheet1!M54</f>
        <v>0.27648349039748554</v>
      </c>
      <c r="D31" s="3">
        <f>C31+D30</f>
        <v>17.532472734104648</v>
      </c>
      <c r="E31" s="3">
        <f t="shared" si="0"/>
        <v>8.7662363670523238</v>
      </c>
      <c r="F31" s="3" t="str">
        <f>IFERROR((INDEX(lookup!$D$4:$D$363,(MATCH(E31,lookup!$B$4:$B$363)+1))-INDEX(lookup!$D$4:$D$363,MATCH(E31,lookup!$B$4:$B$363)))/(INDEX(lookup!$B$4:$B$363,(MATCH(E31,lookup!$B$4:$B$363)+1))-INDEX(lookup!$B$4:$B$363,MATCH(E31,lookup!$B$4:$B$363)))*(E31-INDEX(lookup!$B$4:$B$363,MATCH(E31,lookup!$B$4:$B$363)))+INDEX(lookup!$D$4:$D$363,MATCH(E31,lookup!$B$4:$B$363)),"Small")</f>
        <v>Small</v>
      </c>
      <c r="G31" s="4" t="str">
        <f t="shared" si="1"/>
        <v>NA</v>
      </c>
      <c r="H31" s="3" t="str">
        <f>IFERROR((INDEX(lookup!$H$4:$H$363,(MATCH(E31,lookup!$F$4:$F$363)+1))-INDEX(lookup!$H$4:$H$363,MATCH(E31,lookup!$F$4:$F$363)))/(INDEX(lookup!$F$4:$F$363,(MATCH(E31,lookup!$F$4:$F$363)+1))-INDEX(lookup!$F$4:$F$363,MATCH(E31,lookup!$F$4:$F$363)))*(E31-INDEX(lookup!$F$4:$F$363,MATCH(E31,lookup!$F$4:$F$363)))+INDEX(lookup!$H$4:$H$363,MATCH(E31,lookup!$F$4:$F$363)),"Small")</f>
        <v>Small</v>
      </c>
      <c r="I31" s="4" t="str">
        <f t="shared" si="2"/>
        <v>NA</v>
      </c>
      <c r="J31" s="18" t="str">
        <f>IFERROR((INDEX(lookup!$L$4:$L$363,(MATCH(E31,lookup!$J$4:$J$363)+1))-INDEX(lookup!$L$4:$L$363,MATCH(E31,lookup!$J$4:$J$363)))/(INDEX(lookup!$J$4:$J$363,(MATCH(E31,lookup!$J$4:$J$363)+1))-INDEX(lookup!$J$4:$J$363,MATCH(E31,lookup!$J$4:$J$363)))*(E31-INDEX(lookup!$J$4:$J$363,MATCH(E31,lookup!$J$4:$J$363)))+INDEX(lookup!$L$4:$L$363,MATCH(E31,lookup!$J$4:$J$363)),"Small")</f>
        <v>Small</v>
      </c>
      <c r="K31" s="4" t="str">
        <f t="shared" si="3"/>
        <v>NA</v>
      </c>
      <c r="L31" s="4" t="str">
        <f>IFERROR((INDEX(lookup!$P$4:$P$363,(MATCH(E31,lookup!$N$4:$N$363)+1))-INDEX(lookup!$P$4:$P$363,MATCH(E31,lookup!$N$4:$N$363)))/(INDEX(lookup!$N$4:$N$363,(MATCH(E31,lookup!$N$4:$N$363)+1))-INDEX(lookup!$N$4:$N$363,MATCH(E31,lookup!$N$4:$N$363)))*(E31-INDEX(lookup!$N$4:$N$363,MATCH(E31,lookup!$N$4:$N$363)))+INDEX(lookup!$P$4:$P$363,MATCH(E31,lookup!$N$4:$N$363)),"Small")</f>
        <v>Small</v>
      </c>
      <c r="M31" s="4" t="str">
        <f t="shared" si="4"/>
        <v>NA</v>
      </c>
      <c r="N31" s="18" t="str">
        <f>IFERROR((INDEX(lookup!$T$4:$T$363,(MATCH(E31,lookup!$R$4:$R$363)+1))-INDEX(lookup!$T$4:$T$363,MATCH(E31,lookup!$R$4:$R$363)))/(INDEX(lookup!$R$4:$R$363,(MATCH(E31,lookup!$R$4:$R$363)+1))-INDEX(lookup!$R$4:$R$363,MATCH(E31,lookup!$R$4:$R$363)))*(E31-INDEX(lookup!$R$4:$R$363,MATCH(E31,lookup!$R$4:$R$363)))+INDEX(lookup!$T$4:$T$363,MATCH(E31,lookup!$R$4:$R$363)),"Small")</f>
        <v>Small</v>
      </c>
      <c r="O31" s="4" t="str">
        <f t="shared" si="5"/>
        <v>NA</v>
      </c>
      <c r="P31" s="18">
        <f>IFERROR((INDEX(lookup!$X$4:$X$363,(MATCH(E31,lookup!$V$4:$V$363)+1))-INDEX(lookup!$X$4:$X$363,MATCH(E31,lookup!$V$4:$V$363)))/(INDEX(lookup!$V$4:$V$363,(MATCH(E31,lookup!$V$4:$V$363)+1))-INDEX(lookup!$V$4:$V$363,MATCH(E31,lookup!$V$4:$V$363)))*(E31-INDEX(lookup!$V$4:$V$363,MATCH(E31,lookup!$V$4:$V$363)))+INDEX(lookup!$X$4:$X$363,MATCH(E31,lookup!$V$4:$V$363)),"Small")</f>
        <v>1.0601653708416285</v>
      </c>
      <c r="Q31" s="4">
        <f t="shared" si="6"/>
        <v>0.12446711269612813</v>
      </c>
      <c r="R31" s="18">
        <f>IFERROR((INDEX(lookup!$AB$4:$AB$363,(MATCH(E31,lookup!$Z$4:$Z$363)+1))-INDEX(lookup!$AB$4:$AB$363,MATCH(E31,lookup!$Z$4:$Z$363)))/(INDEX(lookup!$Z$4:$Z$363,(MATCH(E31,lookup!$Z$4:$Z$363)+1))-INDEX(lookup!$Z$4:$Z$363,MATCH(E31,lookup!$Z$4:$Z$363)))*(E31-INDEX(lookup!$Z$4:$Z$363,MATCH(E31,lookup!$Z$4:$Z$363)))+INDEX(lookup!$AB$4:$AB$363,MATCH(E31,lookup!$Z$4:$Z$363)),"Small")</f>
        <v>1.158325884756815</v>
      </c>
      <c r="S31" s="4">
        <f t="shared" si="7"/>
        <v>0.12084691444516096</v>
      </c>
      <c r="T31" s="18">
        <f>IFERROR((INDEX(lookup!$AF$4:$AF$363,(MATCH(E31,lookup!$AD$4:$AD$363)+1))-INDEX(lookup!$AF$4:$AF$363,MATCH(E31,lookup!$AD$4:$AD$363)))/(INDEX(lookup!$AD$4:$AD$363,(MATCH(E31,lookup!$AD$4:$AD$363)+1))-INDEX(lookup!$AD$4:$AD$363,MATCH(E31,lookup!$AD$4:$AD$363)))*(E31-INDEX(lookup!$AD$4:$AD$363,MATCH(E31,lookup!$AD$4:$AD$363)))+INDEX(lookup!$AF$4:$AF$363,MATCH(E31,lookup!$AD$4:$AD$363)),"Small")</f>
        <v>1.1796498979431771</v>
      </c>
      <c r="U31" s="4">
        <f t="shared" si="8"/>
        <v>0.12011431673343168</v>
      </c>
      <c r="V31" s="18">
        <f>IFERROR((INDEX(lookup!$AJ$4:$AJ$363,(MATCH(E31,lookup!$AH$4:$AH$363)+1))-INDEX(lookup!$AJ$4:$AJ$363,MATCH(E31,lookup!$AH$4:$AH$363)))/(INDEX(lookup!$AH$4:$AH$363,(MATCH(E31,lookup!$AH$4:$AH$363)+1))-INDEX(lookup!$AH$4:$AH$363,MATCH(E31,lookup!$AH$4:$AH$363)))*(E31-INDEX(lookup!$AH$4:$AH$363,MATCH(E31,lookup!$AH$4:$AH$363)))+INDEX(lookup!$AJ$4:$AJ$363,MATCH(E31,lookup!$AH$4:$AH$363)),"Small")</f>
        <v>1.1794394532244548</v>
      </c>
      <c r="W31" s="4">
        <f t="shared" si="9"/>
        <v>0.12012146021736425</v>
      </c>
      <c r="X31" s="18">
        <f>IFERROR((INDEX(lookup!$AN$4:$AN$363,(MATCH(E31,lookup!$AL$4:$AL$363)+1))-INDEX(lookup!$AN$4:$AN$363,MATCH(E31,lookup!$AL$4:$AL$363)))/(INDEX(lookup!$AL$4:$AL$363,(MATCH(E31,lookup!$AL$4:$AL$363)+1))-INDEX(lookup!$AL$4:$AL$363,MATCH(E31,lookup!$AL$4:$AL$363)))*(E31-INDEX(lookup!$AL$4:$AL$363,MATCH(E31,lookup!$AL$4:$AL$363)))+INDEX(lookup!$AN$4:$AN$363,MATCH(E31,lookup!$AL$4:$AL$363)),"Small")</f>
        <v>1.1702541667041126</v>
      </c>
      <c r="Y31" s="4">
        <f t="shared" si="10"/>
        <v>0.12043491800098809</v>
      </c>
      <c r="Z31" s="31">
        <f t="shared" si="11"/>
        <v>0.12011431673343168</v>
      </c>
      <c r="AA31" s="29">
        <f t="shared" si="12"/>
        <v>42</v>
      </c>
      <c r="AB31" s="20" t="s">
        <v>45</v>
      </c>
      <c r="AC31" s="20" t="s">
        <v>51</v>
      </c>
      <c r="AD31" s="20">
        <v>86.76</v>
      </c>
      <c r="AE31" s="24">
        <f>AG30</f>
        <v>6.2140634051444268</v>
      </c>
      <c r="AF31" s="24">
        <v>11.63</v>
      </c>
      <c r="AG31" s="24">
        <f t="shared" si="16"/>
        <v>6.1098522239465014</v>
      </c>
      <c r="AH31" s="24">
        <v>11.5</v>
      </c>
      <c r="AI31" s="24">
        <f t="shared" si="13"/>
        <v>1.8901477760534986</v>
      </c>
      <c r="AJ31" s="24">
        <f t="shared" si="14"/>
        <v>1.1098522239465014</v>
      </c>
      <c r="AK31" s="41">
        <f t="shared" si="15"/>
        <v>5.1042111811979254</v>
      </c>
      <c r="AL31" s="42">
        <v>11.63</v>
      </c>
      <c r="AM31" s="42">
        <f t="shared" si="17"/>
        <v>4.9751353675529471</v>
      </c>
      <c r="AN31" s="43">
        <v>11.5</v>
      </c>
      <c r="AO31" s="20" t="s">
        <v>46</v>
      </c>
    </row>
    <row r="32" spans="1:41">
      <c r="A32" s="5" t="s">
        <v>47</v>
      </c>
      <c r="B32" s="2" t="s">
        <v>76</v>
      </c>
      <c r="C32" s="2">
        <f>Sheet1!M57+Sheet1!M67</f>
        <v>3.1750352888666962</v>
      </c>
      <c r="D32" s="3">
        <f>C32+D45</f>
        <v>6.0842785725650383</v>
      </c>
      <c r="E32" s="3">
        <f t="shared" si="0"/>
        <v>3.0421392862825192</v>
      </c>
      <c r="F32" s="3" t="str">
        <f>IFERROR((INDEX(lookup!$D$4:$D$363,(MATCH(E32,lookup!$B$4:$B$363)+1))-INDEX(lookup!$D$4:$D$363,MATCH(E32,lookup!$B$4:$B$363)))/(INDEX(lookup!$B$4:$B$363,(MATCH(E32,lookup!$B$4:$B$363)+1))-INDEX(lookup!$B$4:$B$363,MATCH(E32,lookup!$B$4:$B$363)))*(E32-INDEX(lookup!$B$4:$B$363,MATCH(E32,lookup!$B$4:$B$363)))+INDEX(lookup!$D$4:$D$363,MATCH(E32,lookup!$B$4:$B$363)),"Small")</f>
        <v>Small</v>
      </c>
      <c r="G32" s="4" t="str">
        <f t="shared" si="1"/>
        <v>NA</v>
      </c>
      <c r="H32" s="3" t="str">
        <f>IFERROR((INDEX(lookup!$H$4:$H$363,(MATCH(E32,lookup!$F$4:$F$363)+1))-INDEX(lookup!$H$4:$H$363,MATCH(E32,lookup!$F$4:$F$363)))/(INDEX(lookup!$F$4:$F$363,(MATCH(E32,lookup!$F$4:$F$363)+1))-INDEX(lookup!$F$4:$F$363,MATCH(E32,lookup!$F$4:$F$363)))*(E32-INDEX(lookup!$F$4:$F$363,MATCH(E32,lookup!$F$4:$F$363)))+INDEX(lookup!$H$4:$H$363,MATCH(E32,lookup!$F$4:$F$363)),"Small")</f>
        <v>Small</v>
      </c>
      <c r="I32" s="4" t="str">
        <f t="shared" si="2"/>
        <v>NA</v>
      </c>
      <c r="J32" s="18">
        <f>IFERROR((INDEX(lookup!$L$4:$L$363,(MATCH(E32,lookup!$J$4:$J$363)+1))-INDEX(lookup!$L$4:$L$363,MATCH(E32,lookup!$J$4:$J$363)))/(INDEX(lookup!$J$4:$J$363,(MATCH(E32,lookup!$J$4:$J$363)+1))-INDEX(lookup!$J$4:$J$363,MATCH(E32,lookup!$J$4:$J$363)))*(E32-INDEX(lookup!$J$4:$J$363,MATCH(E32,lookup!$J$4:$J$363)))+INDEX(lookup!$L$4:$L$363,MATCH(E32,lookup!$J$4:$J$363)),"Small")</f>
        <v>0.58485154442725151</v>
      </c>
      <c r="K32" s="4">
        <f t="shared" si="3"/>
        <v>0.15176231391976266</v>
      </c>
      <c r="L32" s="4">
        <f>IFERROR((INDEX(lookup!$P$4:$P$363,(MATCH(E32,lookup!$N$4:$N$363)+1))-INDEX(lookup!$P$4:$P$363,MATCH(E32,lookup!$N$4:$N$363)))/(INDEX(lookup!$N$4:$N$363,(MATCH(E32,lookup!$N$4:$N$363)+1))-INDEX(lookup!$N$4:$N$363,MATCH(E32,lookup!$N$4:$N$363)))*(E32-INDEX(lookup!$N$4:$N$363,MATCH(E32,lookup!$N$4:$N$363)))+INDEX(lookup!$P$4:$P$363,MATCH(E32,lookup!$N$4:$N$363)),"Small")</f>
        <v>0.69093484123823301</v>
      </c>
      <c r="M32" s="4">
        <f t="shared" si="4"/>
        <v>0.14356000197195085</v>
      </c>
      <c r="N32" s="18">
        <f>IFERROR((INDEX(lookup!$T$4:$T$363,(MATCH(E32,lookup!$R$4:$R$363)+1))-INDEX(lookup!$T$4:$T$363,MATCH(E32,lookup!$R$4:$R$363)))/(INDEX(lookup!$R$4:$R$363,(MATCH(E32,lookup!$R$4:$R$363)+1))-INDEX(lookup!$R$4:$R$363,MATCH(E32,lookup!$R$4:$R$363)))*(E32-INDEX(lookup!$R$4:$R$363,MATCH(E32,lookup!$R$4:$R$363)))+INDEX(lookup!$T$4:$T$363,MATCH(E32,lookup!$R$4:$R$363)),"Small")</f>
        <v>0.69407639343488303</v>
      </c>
      <c r="O32" s="4">
        <f t="shared" si="5"/>
        <v>0.14334307897147111</v>
      </c>
      <c r="P32" s="18">
        <f>IFERROR((INDEX(lookup!$X$4:$X$363,(MATCH(E32,lookup!$V$4:$V$363)+1))-INDEX(lookup!$X$4:$X$363,MATCH(E32,lookup!$V$4:$V$363)))/(INDEX(lookup!$V$4:$V$363,(MATCH(E32,lookup!$V$4:$V$363)+1))-INDEX(lookup!$V$4:$V$363,MATCH(E32,lookup!$V$4:$V$363)))*(E32-INDEX(lookup!$V$4:$V$363,MATCH(E32,lookup!$V$4:$V$363)))+INDEX(lookup!$X$4:$X$363,MATCH(E32,lookup!$V$4:$V$363)),"Small")</f>
        <v>0.68253119172213772</v>
      </c>
      <c r="Q32" s="4">
        <f t="shared" si="6"/>
        <v>0.14414679330437602</v>
      </c>
      <c r="R32" s="18">
        <f>IFERROR((INDEX(lookup!$AB$4:$AB$363,(MATCH(E32,lookup!$Z$4:$Z$363)+1))-INDEX(lookup!$AB$4:$AB$363,MATCH(E32,lookup!$Z$4:$Z$363)))/(INDEX(lookup!$Z$4:$Z$363,(MATCH(E32,lookup!$Z$4:$Z$363)+1))-INDEX(lookup!$Z$4:$Z$363,MATCH(E32,lookup!$Z$4:$Z$363)))*(E32-INDEX(lookup!$Z$4:$Z$363,MATCH(E32,lookup!$Z$4:$Z$363)))+INDEX(lookup!$AB$4:$AB$363,MATCH(E32,lookup!$Z$4:$Z$363)),"Small")</f>
        <v>0.66713595901632528</v>
      </c>
      <c r="S32" s="4">
        <f t="shared" si="7"/>
        <v>0.14524717801818954</v>
      </c>
      <c r="T32" s="18">
        <f>IFERROR((INDEX(lookup!$AF$4:$AF$363,(MATCH(E32,lookup!$AD$4:$AD$363)+1))-INDEX(lookup!$AF$4:$AF$363,MATCH(E32,lookup!$AD$4:$AD$363)))/(INDEX(lookup!$AD$4:$AD$363,(MATCH(E32,lookup!$AD$4:$AD$363)+1))-INDEX(lookup!$AD$4:$AD$363,MATCH(E32,lookup!$AD$4:$AD$363)))*(E32-INDEX(lookup!$AD$4:$AD$363,MATCH(E32,lookup!$AD$4:$AD$363)))+INDEX(lookup!$AF$4:$AF$363,MATCH(E32,lookup!$AD$4:$AD$363)),"Small")</f>
        <v>0.65108939752698469</v>
      </c>
      <c r="U32" s="4">
        <f t="shared" si="8"/>
        <v>0.14643074734006556</v>
      </c>
      <c r="V32" s="18">
        <f>IFERROR((INDEX(lookup!$AJ$4:$AJ$363,(MATCH(E32,lookup!$AH$4:$AH$363)+1))-INDEX(lookup!$AJ$4:$AJ$363,MATCH(E32,lookup!$AH$4:$AH$363)))/(INDEX(lookup!$AH$4:$AH$363,(MATCH(E32,lookup!$AH$4:$AH$363)+1))-INDEX(lookup!$AH$4:$AH$363,MATCH(E32,lookup!$AH$4:$AH$363)))*(E32-INDEX(lookup!$AH$4:$AH$363,MATCH(E32,lookup!$AH$4:$AH$363)))+INDEX(lookup!$AJ$4:$AJ$363,MATCH(E32,lookup!$AH$4:$AH$363)),"Small")</f>
        <v>0.63546588794835446</v>
      </c>
      <c r="W32" s="4">
        <f t="shared" si="9"/>
        <v>0.14762108935731108</v>
      </c>
      <c r="X32" s="18">
        <f>IFERROR((INDEX(lookup!$AN$4:$AN$363,(MATCH(E32,lookup!$AL$4:$AL$363)+1))-INDEX(lookup!$AN$4:$AN$363,MATCH(E32,lookup!$AL$4:$AL$363)))/(INDEX(lookup!$AL$4:$AL$363,(MATCH(E32,lookup!$AL$4:$AL$363)+1))-INDEX(lookup!$AL$4:$AL$363,MATCH(E32,lookup!$AL$4:$AL$363)))*(E32-INDEX(lookup!$AL$4:$AL$363,MATCH(E32,lookup!$AL$4:$AL$363)))+INDEX(lookup!$AN$4:$AN$363,MATCH(E32,lookup!$AL$4:$AL$363)),"Small")</f>
        <v>0.62068574136002275</v>
      </c>
      <c r="Y32" s="4">
        <f t="shared" si="10"/>
        <v>0.14878365742763316</v>
      </c>
      <c r="Z32" s="31">
        <f t="shared" si="11"/>
        <v>0.14334307897147111</v>
      </c>
      <c r="AA32" s="29">
        <f t="shared" si="12"/>
        <v>24</v>
      </c>
      <c r="AB32" s="20" t="s">
        <v>147</v>
      </c>
      <c r="AC32" s="20" t="s">
        <v>48</v>
      </c>
      <c r="AD32" s="19">
        <v>248.35</v>
      </c>
      <c r="AE32" s="24">
        <f>MIN(AG45,AG63-0.05)</f>
        <v>6.7050333384042817</v>
      </c>
      <c r="AF32" s="24">
        <v>11.5</v>
      </c>
      <c r="AG32" s="24">
        <f t="shared" si="16"/>
        <v>6.3490408017786333</v>
      </c>
      <c r="AH32" s="24">
        <v>11.5</v>
      </c>
      <c r="AI32" s="24">
        <f t="shared" si="13"/>
        <v>2.7949666615957183</v>
      </c>
      <c r="AJ32" s="24">
        <f t="shared" si="14"/>
        <v>0.20503333840428173</v>
      </c>
      <c r="AK32" s="41">
        <f t="shared" si="15"/>
        <v>6.5</v>
      </c>
      <c r="AL32" s="42">
        <v>11.5</v>
      </c>
      <c r="AM32" s="42">
        <f t="shared" si="17"/>
        <v>6.476421166083508</v>
      </c>
      <c r="AN32" s="43">
        <v>11.5</v>
      </c>
      <c r="AO32" s="20" t="s">
        <v>47</v>
      </c>
    </row>
    <row r="33" spans="1:41">
      <c r="A33" s="5" t="s">
        <v>48</v>
      </c>
      <c r="B33" s="2" t="s">
        <v>77</v>
      </c>
      <c r="C33" s="2">
        <f>Sheet1!M55+Sheet1!M65</f>
        <v>1.4905568080575387</v>
      </c>
      <c r="D33" s="3">
        <f>C33+D32</f>
        <v>7.5748353806225772</v>
      </c>
      <c r="E33" s="3">
        <f t="shared" si="0"/>
        <v>3.7874176903112886</v>
      </c>
      <c r="F33" s="3" t="str">
        <f>IFERROR((INDEX(lookup!$D$4:$D$363,(MATCH(E33,lookup!$B$4:$B$363)+1))-INDEX(lookup!$D$4:$D$363,MATCH(E33,lookup!$B$4:$B$363)))/(INDEX(lookup!$B$4:$B$363,(MATCH(E33,lookup!$B$4:$B$363)+1))-INDEX(lookup!$B$4:$B$363,MATCH(E33,lookup!$B$4:$B$363)))*(E33-INDEX(lookup!$B$4:$B$363,MATCH(E33,lookup!$B$4:$B$363)))+INDEX(lookup!$D$4:$D$363,MATCH(E33,lookup!$B$4:$B$363)),"Small")</f>
        <v>Small</v>
      </c>
      <c r="G33" s="4" t="str">
        <f t="shared" si="1"/>
        <v>NA</v>
      </c>
      <c r="H33" s="3" t="str">
        <f>IFERROR((INDEX(lookup!$H$4:$H$363,(MATCH(E33,lookup!$F$4:$F$363)+1))-INDEX(lookup!$H$4:$H$363,MATCH(E33,lookup!$F$4:$F$363)))/(INDEX(lookup!$F$4:$F$363,(MATCH(E33,lookup!$F$4:$F$363)+1))-INDEX(lookup!$F$4:$F$363,MATCH(E33,lookup!$F$4:$F$363)))*(E33-INDEX(lookup!$F$4:$F$363,MATCH(E33,lookup!$F$4:$F$363)))+INDEX(lookup!$H$4:$H$363,MATCH(E33,lookup!$F$4:$F$363)),"Small")</f>
        <v>Small</v>
      </c>
      <c r="I33" s="4" t="str">
        <f t="shared" si="2"/>
        <v>NA</v>
      </c>
      <c r="J33" s="18" t="str">
        <f>IFERROR((INDEX(lookup!$L$4:$L$363,(MATCH(E33,lookup!$J$4:$J$363)+1))-INDEX(lookup!$L$4:$L$363,MATCH(E33,lookup!$J$4:$J$363)))/(INDEX(lookup!$J$4:$J$363,(MATCH(E33,lookup!$J$4:$J$363)+1))-INDEX(lookup!$J$4:$J$363,MATCH(E33,lookup!$J$4:$J$363)))*(E33-INDEX(lookup!$J$4:$J$363,MATCH(E33,lookup!$J$4:$J$363)))+INDEX(lookup!$L$4:$L$363,MATCH(E33,lookup!$J$4:$J$363)),"Small")</f>
        <v>Small</v>
      </c>
      <c r="K33" s="4" t="str">
        <f t="shared" si="3"/>
        <v>NA</v>
      </c>
      <c r="L33" s="4">
        <f>IFERROR((INDEX(lookup!$P$4:$P$363,(MATCH(E33,lookup!$N$4:$N$363)+1))-INDEX(lookup!$P$4:$P$363,MATCH(E33,lookup!$N$4:$N$363)))/(INDEX(lookup!$N$4:$N$363,(MATCH(E33,lookup!$N$4:$N$363)+1))-INDEX(lookup!$N$4:$N$363,MATCH(E33,lookup!$N$4:$N$363)))*(E33-INDEX(lookup!$N$4:$N$363,MATCH(E33,lookup!$N$4:$N$363)))+INDEX(lookup!$P$4:$P$363,MATCH(E33,lookup!$N$4:$N$363)),"Small")</f>
        <v>0.74705584321287977</v>
      </c>
      <c r="M33" s="4">
        <f t="shared" si="4"/>
        <v>0.13987114529219272</v>
      </c>
      <c r="N33" s="18">
        <f>IFERROR((INDEX(lookup!$T$4:$T$363,(MATCH(E33,lookup!$R$4:$R$363)+1))-INDEX(lookup!$T$4:$T$363,MATCH(E33,lookup!$R$4:$R$363)))/(INDEX(lookup!$R$4:$R$363,(MATCH(E33,lookup!$R$4:$R$363)+1))-INDEX(lookup!$R$4:$R$363,MATCH(E33,lookup!$R$4:$R$363)))*(E33-INDEX(lookup!$R$4:$R$363,MATCH(E33,lookup!$R$4:$R$363)))+INDEX(lookup!$T$4:$T$363,MATCH(E33,lookup!$R$4:$R$363)),"Small")</f>
        <v>0.77589498448543481</v>
      </c>
      <c r="O33" s="4">
        <f t="shared" si="5"/>
        <v>0.13811626914014083</v>
      </c>
      <c r="P33" s="18">
        <f>IFERROR((INDEX(lookup!$X$4:$X$363,(MATCH(E33,lookup!$V$4:$V$363)+1))-INDEX(lookup!$X$4:$X$363,MATCH(E33,lookup!$V$4:$V$363)))/(INDEX(lookup!$V$4:$V$363,(MATCH(E33,lookup!$V$4:$V$363)+1))-INDEX(lookup!$V$4:$V$363,MATCH(E33,lookup!$V$4:$V$363)))*(E33-INDEX(lookup!$V$4:$V$363,MATCH(E33,lookup!$V$4:$V$363)))+INDEX(lookup!$X$4:$X$363,MATCH(E33,lookup!$V$4:$V$363)),"Small")</f>
        <v>0.77174390702343199</v>
      </c>
      <c r="Q33" s="4">
        <f t="shared" si="6"/>
        <v>0.1383634610032288</v>
      </c>
      <c r="R33" s="18">
        <f>IFERROR((INDEX(lookup!$AB$4:$AB$363,(MATCH(E33,lookup!$Z$4:$Z$363)+1))-INDEX(lookup!$AB$4:$AB$363,MATCH(E33,lookup!$Z$4:$Z$363)))/(INDEX(lookup!$Z$4:$Z$363,(MATCH(E33,lookup!$Z$4:$Z$363)+1))-INDEX(lookup!$Z$4:$Z$363,MATCH(E33,lookup!$Z$4:$Z$363)))*(E33-INDEX(lookup!$Z$4:$Z$363,MATCH(E33,lookup!$Z$4:$Z$363)))+INDEX(lookup!$AB$4:$AB$363,MATCH(E33,lookup!$Z$4:$Z$363)),"Small")</f>
        <v>0.75880178505156282</v>
      </c>
      <c r="S33" s="4">
        <f t="shared" si="7"/>
        <v>0.13914567290122085</v>
      </c>
      <c r="T33" s="18">
        <f>IFERROR((INDEX(lookup!$AF$4:$AF$363,(MATCH(E33,lookup!$AD$4:$AD$363)+1))-INDEX(lookup!$AF$4:$AF$363,MATCH(E33,lookup!$AD$4:$AD$363)))/(INDEX(lookup!$AD$4:$AD$363,(MATCH(E33,lookup!$AD$4:$AD$363)+1))-INDEX(lookup!$AD$4:$AD$363,MATCH(E33,lookup!$AD$4:$AD$363)))*(E33-INDEX(lookup!$AD$4:$AD$363,MATCH(E33,lookup!$AD$4:$AD$363)))+INDEX(lookup!$AF$4:$AF$363,MATCH(E33,lookup!$AD$4:$AD$363)),"Small")</f>
        <v>0.74320448419457497</v>
      </c>
      <c r="U33" s="4">
        <f t="shared" si="8"/>
        <v>0.14011233783795524</v>
      </c>
      <c r="V33" s="18">
        <f>IFERROR((INDEX(lookup!$AJ$4:$AJ$363,(MATCH(E33,lookup!$AH$4:$AH$363)+1))-INDEX(lookup!$AJ$4:$AJ$363,MATCH(E33,lookup!$AH$4:$AH$363)))/(INDEX(lookup!$AH$4:$AH$363,(MATCH(E33,lookup!$AH$4:$AH$363)+1))-INDEX(lookup!$AH$4:$AH$363,MATCH(E33,lookup!$AH$4:$AH$363)))*(E33-INDEX(lookup!$AH$4:$AH$363,MATCH(E33,lookup!$AH$4:$AH$363)))+INDEX(lookup!$AJ$4:$AJ$363,MATCH(E33,lookup!$AH$4:$AH$363)),"Small")</f>
        <v>0.72713923702129823</v>
      </c>
      <c r="W33" s="4">
        <f t="shared" si="9"/>
        <v>0.14113670039249152</v>
      </c>
      <c r="X33" s="18">
        <f>IFERROR((INDEX(lookup!$AN$4:$AN$363,(MATCH(E33,lookup!$AL$4:$AL$363)+1))-INDEX(lookup!$AN$4:$AN$363,MATCH(E33,lookup!$AL$4:$AL$363)))/(INDEX(lookup!$AL$4:$AL$363,(MATCH(E33,lookup!$AL$4:$AL$363)+1))-INDEX(lookup!$AL$4:$AL$363,MATCH(E33,lookup!$AL$4:$AL$363)))*(E33-INDEX(lookup!$AL$4:$AL$363,MATCH(E33,lookup!$AL$4:$AL$363)))+INDEX(lookup!$AN$4:$AN$363,MATCH(E33,lookup!$AL$4:$AL$363)),"Small")</f>
        <v>0.71146732837730342</v>
      </c>
      <c r="Y33" s="4">
        <f t="shared" si="10"/>
        <v>0.14216548342468055</v>
      </c>
      <c r="Z33" s="31">
        <f t="shared" si="11"/>
        <v>0.13811626914014083</v>
      </c>
      <c r="AA33" s="29">
        <f t="shared" si="12"/>
        <v>30</v>
      </c>
      <c r="AB33" s="20" t="s">
        <v>148</v>
      </c>
      <c r="AC33" s="20" t="s">
        <v>49</v>
      </c>
      <c r="AD33" s="20">
        <v>172.65</v>
      </c>
      <c r="AE33" s="24">
        <f>MIN(AG32,AG62-0.05)</f>
        <v>6.3490408017786333</v>
      </c>
      <c r="AF33" s="24">
        <v>11.5</v>
      </c>
      <c r="AG33" s="24">
        <f t="shared" si="16"/>
        <v>6.1105830631081801</v>
      </c>
      <c r="AH33" s="24">
        <v>11.5</v>
      </c>
      <c r="AI33" s="24">
        <f t="shared" si="13"/>
        <v>2.6509591982213667</v>
      </c>
      <c r="AJ33" s="24">
        <f t="shared" si="14"/>
        <v>0.34904080177863328</v>
      </c>
      <c r="AK33" s="41">
        <f t="shared" si="15"/>
        <v>6</v>
      </c>
      <c r="AL33" s="42">
        <v>11.5</v>
      </c>
      <c r="AM33" s="42">
        <f t="shared" si="17"/>
        <v>5.9598603077954575</v>
      </c>
      <c r="AN33" s="43">
        <v>11.5</v>
      </c>
      <c r="AO33" s="20" t="s">
        <v>48</v>
      </c>
    </row>
    <row r="34" spans="1:41">
      <c r="A34" s="5" t="s">
        <v>49</v>
      </c>
      <c r="B34" s="2" t="s">
        <v>78</v>
      </c>
      <c r="C34" s="2">
        <f>Sheet1!M53+Sheet1!M64</f>
        <v>1.3640523560516042</v>
      </c>
      <c r="D34" s="3">
        <f>C34+D33</f>
        <v>8.9388877366741823</v>
      </c>
      <c r="E34" s="3">
        <f t="shared" si="0"/>
        <v>4.4694438683370912</v>
      </c>
      <c r="F34" s="3" t="str">
        <f>IFERROR((INDEX(lookup!$D$4:$D$363,(MATCH(E34,lookup!$B$4:$B$363)+1))-INDEX(lookup!$D$4:$D$363,MATCH(E34,lookup!$B$4:$B$363)))/(INDEX(lookup!$B$4:$B$363,(MATCH(E34,lookup!$B$4:$B$363)+1))-INDEX(lookup!$B$4:$B$363,MATCH(E34,lookup!$B$4:$B$363)))*(E34-INDEX(lookup!$B$4:$B$363,MATCH(E34,lookup!$B$4:$B$363)))+INDEX(lookup!$D$4:$D$363,MATCH(E34,lookup!$B$4:$B$363)),"Small")</f>
        <v>Small</v>
      </c>
      <c r="G34" s="4" t="str">
        <f t="shared" si="1"/>
        <v>NA</v>
      </c>
      <c r="H34" s="3" t="str">
        <f>IFERROR((INDEX(lookup!$H$4:$H$363,(MATCH(E34,lookup!$F$4:$F$363)+1))-INDEX(lookup!$H$4:$H$363,MATCH(E34,lookup!$F$4:$F$363)))/(INDEX(lookup!$F$4:$F$363,(MATCH(E34,lookup!$F$4:$F$363)+1))-INDEX(lookup!$F$4:$F$363,MATCH(E34,lookup!$F$4:$F$363)))*(E34-INDEX(lookup!$F$4:$F$363,MATCH(E34,lookup!$F$4:$F$363)))+INDEX(lookup!$H$4:$H$363,MATCH(E34,lookup!$F$4:$F$363)),"Small")</f>
        <v>Small</v>
      </c>
      <c r="I34" s="4" t="str">
        <f t="shared" si="2"/>
        <v>NA</v>
      </c>
      <c r="J34" s="18" t="str">
        <f>IFERROR((INDEX(lookup!$L$4:$L$363,(MATCH(E34,lookup!$J$4:$J$363)+1))-INDEX(lookup!$L$4:$L$363,MATCH(E34,lookup!$J$4:$J$363)))/(INDEX(lookup!$J$4:$J$363,(MATCH(E34,lookup!$J$4:$J$363)+1))-INDEX(lookup!$J$4:$J$363,MATCH(E34,lookup!$J$4:$J$363)))*(E34-INDEX(lookup!$J$4:$J$363,MATCH(E34,lookup!$J$4:$J$363)))+INDEX(lookup!$L$4:$L$363,MATCH(E34,lookup!$J$4:$J$363)),"Small")</f>
        <v>Small</v>
      </c>
      <c r="K34" s="4" t="str">
        <f t="shared" si="3"/>
        <v>NA</v>
      </c>
      <c r="L34" s="4">
        <f>IFERROR((INDEX(lookup!$P$4:$P$363,(MATCH(E34,lookup!$N$4:$N$363)+1))-INDEX(lookup!$P$4:$P$363,MATCH(E34,lookup!$N$4:$N$363)))/(INDEX(lookup!$N$4:$N$363,(MATCH(E34,lookup!$N$4:$N$363)+1))-INDEX(lookup!$N$4:$N$363,MATCH(E34,lookup!$N$4:$N$363)))*(E34-INDEX(lookup!$N$4:$N$363,MATCH(E34,lookup!$N$4:$N$363)))+INDEX(lookup!$P$4:$P$363,MATCH(E34,lookup!$N$4:$N$363)),"Small")</f>
        <v>0.75737880992255635</v>
      </c>
      <c r="M34" s="4">
        <f t="shared" si="4"/>
        <v>0.13923276140355456</v>
      </c>
      <c r="N34" s="18">
        <f>IFERROR((INDEX(lookup!$T$4:$T$363,(MATCH(E34,lookup!$R$4:$R$363)+1))-INDEX(lookup!$T$4:$T$363,MATCH(E34,lookup!$R$4:$R$363)))/(INDEX(lookup!$R$4:$R$363,(MATCH(E34,lookup!$R$4:$R$363)+1))-INDEX(lookup!$R$4:$R$363,MATCH(E34,lookup!$R$4:$R$363)))*(E34-INDEX(lookup!$R$4:$R$363,MATCH(E34,lookup!$R$4:$R$363)))+INDEX(lookup!$T$4:$T$363,MATCH(E34,lookup!$R$4:$R$363)),"Small")</f>
        <v>0.83616927612212277</v>
      </c>
      <c r="O34" s="4">
        <f t="shared" si="5"/>
        <v>0.13471452309540904</v>
      </c>
      <c r="P34" s="18">
        <f>IFERROR((INDEX(lookup!$X$4:$X$363,(MATCH(E34,lookup!$V$4:$V$363)+1))-INDEX(lookup!$X$4:$X$363,MATCH(E34,lookup!$V$4:$V$363)))/(INDEX(lookup!$V$4:$V$363,(MATCH(E34,lookup!$V$4:$V$363)+1))-INDEX(lookup!$V$4:$V$363,MATCH(E34,lookup!$V$4:$V$363)))*(E34-INDEX(lookup!$V$4:$V$363,MATCH(E34,lookup!$V$4:$V$363)))+INDEX(lookup!$X$4:$X$363,MATCH(E34,lookup!$V$4:$V$363)),"Small")</f>
        <v>0.84286180963752433</v>
      </c>
      <c r="Q34" s="4">
        <f t="shared" si="6"/>
        <v>0.13435701953089652</v>
      </c>
      <c r="R34" s="18">
        <f>IFERROR((INDEX(lookup!$AB$4:$AB$363,(MATCH(E34,lookup!$Z$4:$Z$363)+1))-INDEX(lookup!$AB$4:$AB$363,MATCH(E34,lookup!$Z$4:$Z$363)))/(INDEX(lookup!$Z$4:$Z$363,(MATCH(E34,lookup!$Z$4:$Z$363)+1))-INDEX(lookup!$Z$4:$Z$363,MATCH(E34,lookup!$Z$4:$Z$363)))*(E34-INDEX(lookup!$Z$4:$Z$363,MATCH(E34,lookup!$Z$4:$Z$363)))+INDEX(lookup!$AB$4:$AB$363,MATCH(E34,lookup!$Z$4:$Z$363)),"Small")</f>
        <v>0.83382724563823007</v>
      </c>
      <c r="S34" s="4">
        <f t="shared" si="7"/>
        <v>0.13484053264439036</v>
      </c>
      <c r="T34" s="18">
        <f>IFERROR((INDEX(lookup!$AF$4:$AF$363,(MATCH(E34,lookup!$AD$4:$AD$363)+1))-INDEX(lookup!$AF$4:$AF$363,MATCH(E34,lookup!$AD$4:$AD$363)))/(INDEX(lookup!$AD$4:$AD$363,(MATCH(E34,lookup!$AD$4:$AD$363)+1))-INDEX(lookup!$AD$4:$AD$363,MATCH(E34,lookup!$AD$4:$AD$363)))*(E34-INDEX(lookup!$AD$4:$AD$363,MATCH(E34,lookup!$AD$4:$AD$363)))+INDEX(lookup!$AF$4:$AF$363,MATCH(E34,lookup!$AD$4:$AD$363)),"Small")</f>
        <v>0.81961417852791807</v>
      </c>
      <c r="U34" s="4">
        <f t="shared" si="8"/>
        <v>0.13561550091424721</v>
      </c>
      <c r="V34" s="18">
        <f>IFERROR((INDEX(lookup!$AJ$4:$AJ$363,(MATCH(E34,lookup!$AH$4:$AH$363)+1))-INDEX(lookup!$AJ$4:$AJ$363,MATCH(E34,lookup!$AH$4:$AH$363)))/(INDEX(lookup!$AH$4:$AH$363,(MATCH(E34,lookup!$AH$4:$AH$363)+1))-INDEX(lookup!$AH$4:$AH$363,MATCH(E34,lookup!$AH$4:$AH$363)))*(E34-INDEX(lookup!$AH$4:$AH$363,MATCH(E34,lookup!$AH$4:$AH$363)))+INDEX(lookup!$AJ$4:$AJ$363,MATCH(E34,lookup!$AH$4:$AH$363)),"Small")</f>
        <v>0.80376363885976843</v>
      </c>
      <c r="W34" s="4">
        <f t="shared" si="9"/>
        <v>0.13650116820502908</v>
      </c>
      <c r="X34" s="18">
        <f>IFERROR((INDEX(lookup!$AN$4:$AN$363,(MATCH(E34,lookup!$AL$4:$AL$363)+1))-INDEX(lookup!$AN$4:$AN$363,MATCH(E34,lookup!$AL$4:$AL$363)))/(INDEX(lookup!$AL$4:$AL$363,(MATCH(E34,lookup!$AL$4:$AL$363)+1))-INDEX(lookup!$AL$4:$AL$363,MATCH(E34,lookup!$AL$4:$AL$363)))*(E34-INDEX(lookup!$AL$4:$AL$363,MATCH(E34,lookup!$AL$4:$AL$363)))+INDEX(lookup!$AN$4:$AN$363,MATCH(E34,lookup!$AL$4:$AL$363)),"Small")</f>
        <v>0.78772458871370798</v>
      </c>
      <c r="Y34" s="4">
        <f t="shared" si="10"/>
        <v>0.13742139491969721</v>
      </c>
      <c r="Z34" s="31">
        <f t="shared" si="11"/>
        <v>0.13435701953089652</v>
      </c>
      <c r="AA34" s="29">
        <f t="shared" si="12"/>
        <v>30</v>
      </c>
      <c r="AB34" s="20" t="s">
        <v>149</v>
      </c>
      <c r="AC34" s="20" t="s">
        <v>51</v>
      </c>
      <c r="AD34" s="20">
        <v>170.61</v>
      </c>
      <c r="AE34" s="24">
        <f>MIN(AG33,AG61-0.05)</f>
        <v>6.1105830631081801</v>
      </c>
      <c r="AF34" s="24">
        <v>11.5</v>
      </c>
      <c r="AG34" s="24">
        <f t="shared" si="16"/>
        <v>5.8813565520865172</v>
      </c>
      <c r="AH34" s="24">
        <v>11.5</v>
      </c>
      <c r="AI34" s="24">
        <f t="shared" si="13"/>
        <v>2.8894169368918199</v>
      </c>
      <c r="AJ34" s="24">
        <f t="shared" si="14"/>
        <v>0.11058306310818011</v>
      </c>
      <c r="AK34" s="41">
        <f t="shared" si="15"/>
        <v>6</v>
      </c>
      <c r="AL34" s="42">
        <v>11.5</v>
      </c>
      <c r="AM34" s="42">
        <f t="shared" si="17"/>
        <v>5.9872829477425595</v>
      </c>
      <c r="AN34" s="43">
        <v>11.5</v>
      </c>
      <c r="AO34" s="20" t="s">
        <v>49</v>
      </c>
    </row>
    <row r="35" spans="1:41">
      <c r="A35" s="5" t="s">
        <v>50</v>
      </c>
      <c r="D35" s="3">
        <f>D16+D19</f>
        <v>20.082075533648883</v>
      </c>
      <c r="E35" s="3">
        <f t="shared" si="0"/>
        <v>10.041037766824441</v>
      </c>
      <c r="F35" s="3" t="str">
        <f>IFERROR((INDEX(lookup!$D$4:$D$363,(MATCH(E35,lookup!$B$4:$B$363)+1))-INDEX(lookup!$D$4:$D$363,MATCH(E35,lookup!$B$4:$B$363)))/(INDEX(lookup!$B$4:$B$363,(MATCH(E35,lookup!$B$4:$B$363)+1))-INDEX(lookup!$B$4:$B$363,MATCH(E35,lookup!$B$4:$B$363)))*(E35-INDEX(lookup!$B$4:$B$363,MATCH(E35,lookup!$B$4:$B$363)))+INDEX(lookup!$D$4:$D$363,MATCH(E35,lookup!$B$4:$B$363)),"Small")</f>
        <v>Small</v>
      </c>
      <c r="G35" s="4" t="str">
        <f t="shared" si="1"/>
        <v>NA</v>
      </c>
      <c r="H35" s="3" t="str">
        <f>IFERROR((INDEX(lookup!$H$4:$H$363,(MATCH(E35,lookup!$F$4:$F$363)+1))-INDEX(lookup!$H$4:$H$363,MATCH(E35,lookup!$F$4:$F$363)))/(INDEX(lookup!$F$4:$F$363,(MATCH(E35,lookup!$F$4:$F$363)+1))-INDEX(lookup!$F$4:$F$363,MATCH(E35,lookup!$F$4:$F$363)))*(E35-INDEX(lookup!$F$4:$F$363,MATCH(E35,lookup!$F$4:$F$363)))+INDEX(lookup!$H$4:$H$363,MATCH(E35,lookup!$F$4:$F$363)),"Small")</f>
        <v>Small</v>
      </c>
      <c r="I35" s="4" t="str">
        <f t="shared" si="2"/>
        <v>NA</v>
      </c>
      <c r="J35" s="18" t="str">
        <f>IFERROR((INDEX(lookup!$L$4:$L$363,(MATCH(E35,lookup!$J$4:$J$363)+1))-INDEX(lookup!$L$4:$L$363,MATCH(E35,lookup!$J$4:$J$363)))/(INDEX(lookup!$J$4:$J$363,(MATCH(E35,lookup!$J$4:$J$363)+1))-INDEX(lookup!$J$4:$J$363,MATCH(E35,lookup!$J$4:$J$363)))*(E35-INDEX(lookup!$J$4:$J$363,MATCH(E35,lookup!$J$4:$J$363)))+INDEX(lookup!$L$4:$L$363,MATCH(E35,lookup!$J$4:$J$363)),"Small")</f>
        <v>Small</v>
      </c>
      <c r="K35" s="4" t="str">
        <f t="shared" si="3"/>
        <v>NA</v>
      </c>
      <c r="L35" s="4" t="str">
        <f>IFERROR((INDEX(lookup!$P$4:$P$363,(MATCH(E35,lookup!$N$4:$N$363)+1))-INDEX(lookup!$P$4:$P$363,MATCH(E35,lookup!$N$4:$N$363)))/(INDEX(lookup!$N$4:$N$363,(MATCH(E35,lookup!$N$4:$N$363)+1))-INDEX(lookup!$N$4:$N$363,MATCH(E35,lookup!$N$4:$N$363)))*(E35-INDEX(lookup!$N$4:$N$363,MATCH(E35,lookup!$N$4:$N$363)))+INDEX(lookup!$P$4:$P$363,MATCH(E35,lookup!$N$4:$N$363)),"Small")</f>
        <v>Small</v>
      </c>
      <c r="M35" s="4" t="str">
        <f t="shared" si="4"/>
        <v>NA</v>
      </c>
      <c r="N35" s="18" t="str">
        <f>IFERROR((INDEX(lookup!$T$4:$T$363,(MATCH(E35,lookup!$R$4:$R$363)+1))-INDEX(lookup!$T$4:$T$363,MATCH(E35,lookup!$R$4:$R$363)))/(INDEX(lookup!$R$4:$R$363,(MATCH(E35,lookup!$R$4:$R$363)+1))-INDEX(lookup!$R$4:$R$363,MATCH(E35,lookup!$R$4:$R$363)))*(E35-INDEX(lookup!$R$4:$R$363,MATCH(E35,lookup!$R$4:$R$363)))+INDEX(lookup!$T$4:$T$363,MATCH(E35,lookup!$R$4:$R$363)),"Small")</f>
        <v>Small</v>
      </c>
      <c r="O35" s="4" t="str">
        <f t="shared" si="5"/>
        <v>NA</v>
      </c>
      <c r="P35" s="18" t="str">
        <f>IFERROR((INDEX(lookup!$X$4:$X$363,(MATCH(E35,lookup!$V$4:$V$363)+1))-INDEX(lookup!$X$4:$X$363,MATCH(E35,lookup!$V$4:$V$363)))/(INDEX(lookup!$V$4:$V$363,(MATCH(E35,lookup!$V$4:$V$363)+1))-INDEX(lookup!$V$4:$V$363,MATCH(E35,lookup!$V$4:$V$363)))*(E35-INDEX(lookup!$V$4:$V$363,MATCH(E35,lookup!$V$4:$V$363)))+INDEX(lookup!$X$4:$X$363,MATCH(E35,lookup!$V$4:$V$363)),"Small")</f>
        <v>Small</v>
      </c>
      <c r="Q35" s="4" t="str">
        <f t="shared" si="6"/>
        <v>NA</v>
      </c>
      <c r="R35" s="18">
        <f>IFERROR((INDEX(lookup!$AB$4:$AB$363,(MATCH(E35,lookup!$Z$4:$Z$363)+1))-INDEX(lookup!$AB$4:$AB$363,MATCH(E35,lookup!$Z$4:$Z$363)))/(INDEX(lookup!$Z$4:$Z$363,(MATCH(E35,lookup!$Z$4:$Z$363)+1))-INDEX(lookup!$Z$4:$Z$363,MATCH(E35,lookup!$Z$4:$Z$363)))*(E35-INDEX(lookup!$Z$4:$Z$363,MATCH(E35,lookup!$Z$4:$Z$363)))+INDEX(lookup!$AB$4:$AB$363,MATCH(E35,lookup!$Z$4:$Z$363)),"Small")</f>
        <v>1.20508956385456</v>
      </c>
      <c r="S35" s="4">
        <f t="shared" si="7"/>
        <v>0.11926308656599845</v>
      </c>
      <c r="T35" s="18">
        <f>IFERROR((INDEX(lookup!$AF$4:$AF$363,(MATCH(E35,lookup!$AD$4:$AD$363)+1))-INDEX(lookup!$AF$4:$AF$363,MATCH(E35,lookup!$AD$4:$AD$363)))/(INDEX(lookup!$AD$4:$AD$363,(MATCH(E35,lookup!$AD$4:$AD$363)+1))-INDEX(lookup!$AD$4:$AD$363,MATCH(E35,lookup!$AD$4:$AD$363)))*(E35-INDEX(lookup!$AD$4:$AD$363,MATCH(E35,lookup!$AD$4:$AD$363)))+INDEX(lookup!$AF$4:$AF$363,MATCH(E35,lookup!$AD$4:$AD$363)),"Small")</f>
        <v>1.2534659810457096</v>
      </c>
      <c r="U35" s="4">
        <f t="shared" si="8"/>
        <v>0.11770862938142843</v>
      </c>
      <c r="V35" s="18">
        <f>IFERROR((INDEX(lookup!$AJ$4:$AJ$363,(MATCH(E35,lookup!$AH$4:$AH$363)+1))-INDEX(lookup!$AJ$4:$AJ$363,MATCH(E35,lookup!$AH$4:$AH$363)))/(INDEX(lookup!$AH$4:$AH$363,(MATCH(E35,lookup!$AH$4:$AH$363)+1))-INDEX(lookup!$AH$4:$AH$363,MATCH(E35,lookup!$AH$4:$AH$363)))*(E35-INDEX(lookup!$AH$4:$AH$363,MATCH(E35,lookup!$AH$4:$AH$363)))+INDEX(lookup!$AJ$4:$AJ$363,MATCH(E35,lookup!$AH$4:$AH$363)),"Small")</f>
        <v>1.2640687683031309</v>
      </c>
      <c r="W35" s="4">
        <f t="shared" si="9"/>
        <v>0.11737859845676127</v>
      </c>
      <c r="X35" s="18">
        <f>IFERROR((INDEX(lookup!$AN$4:$AN$363,(MATCH(E35,lookup!$AL$4:$AL$363)+1))-INDEX(lookup!$AN$4:$AN$363,MATCH(E35,lookup!$AL$4:$AL$363)))/(INDEX(lookup!$AL$4:$AL$363,(MATCH(E35,lookup!$AL$4:$AL$363)+1))-INDEX(lookup!$AL$4:$AL$363,MATCH(E35,lookup!$AL$4:$AL$363)))*(E35-INDEX(lookup!$AL$4:$AL$363,MATCH(E35,lookup!$AL$4:$AL$363)))+INDEX(lookup!$AN$4:$AN$363,MATCH(E35,lookup!$AL$4:$AL$363)),"Small")</f>
        <v>1.2602261389807226</v>
      </c>
      <c r="Y35" s="4">
        <f t="shared" si="10"/>
        <v>0.11749777939104122</v>
      </c>
      <c r="Z35" s="31">
        <f t="shared" si="11"/>
        <v>0.11737859845676127</v>
      </c>
      <c r="AA35" s="29">
        <f t="shared" si="12"/>
        <v>48</v>
      </c>
      <c r="AB35" s="20" t="s">
        <v>156</v>
      </c>
      <c r="AC35" s="20" t="s">
        <v>51</v>
      </c>
      <c r="AD35" s="19">
        <v>28</v>
      </c>
      <c r="AE35" s="24">
        <f>MIN(AG16-0.05,AG19)</f>
        <v>6.2845400991966454</v>
      </c>
      <c r="AF35" s="24">
        <v>11.5</v>
      </c>
      <c r="AG35" s="24">
        <f t="shared" si="16"/>
        <v>6.2516740916287521</v>
      </c>
      <c r="AH35" s="24">
        <v>11.5</v>
      </c>
      <c r="AI35" s="24">
        <f t="shared" si="13"/>
        <v>1.2154599008033546</v>
      </c>
      <c r="AJ35" s="24">
        <f t="shared" si="14"/>
        <v>1.7845400991966454</v>
      </c>
      <c r="AK35" s="41">
        <f t="shared" si="15"/>
        <v>4.5</v>
      </c>
      <c r="AL35" s="42">
        <v>11.5</v>
      </c>
      <c r="AM35" s="42">
        <f t="shared" si="17"/>
        <v>4.2947778885923862</v>
      </c>
      <c r="AN35" s="43">
        <v>11.5</v>
      </c>
      <c r="AO35" s="20" t="s">
        <v>50</v>
      </c>
    </row>
    <row r="36" spans="1:41">
      <c r="A36" s="5" t="s">
        <v>51</v>
      </c>
      <c r="D36" s="3">
        <f>D35+D34+D31</f>
        <v>46.553436004427709</v>
      </c>
      <c r="E36" s="3">
        <f t="shared" si="0"/>
        <v>23.276718002213855</v>
      </c>
      <c r="F36" s="3" t="str">
        <f>IFERROR((INDEX(lookup!$D$4:$D$363,(MATCH(E36,lookup!$B$4:$B$363)+1))-INDEX(lookup!$D$4:$D$363,MATCH(E36,lookup!$B$4:$B$363)))/(INDEX(lookup!$B$4:$B$363,(MATCH(E36,lookup!$B$4:$B$363)+1))-INDEX(lookup!$B$4:$B$363,MATCH(E36,lookup!$B$4:$B$363)))*(E36-INDEX(lookup!$B$4:$B$363,MATCH(E36,lookup!$B$4:$B$363)))+INDEX(lookup!$D$4:$D$363,MATCH(E36,lookup!$B$4:$B$363)),"Small")</f>
        <v>Small</v>
      </c>
      <c r="G36" s="4" t="str">
        <f t="shared" si="1"/>
        <v>NA</v>
      </c>
      <c r="H36" s="3" t="str">
        <f>IFERROR((INDEX(lookup!$H$4:$H$363,(MATCH(E36,lookup!$F$4:$F$363)+1))-INDEX(lookup!$H$4:$H$363,MATCH(E36,lookup!$F$4:$F$363)))/(INDEX(lookup!$F$4:$F$363,(MATCH(E36,lookup!$F$4:$F$363)+1))-INDEX(lookup!$F$4:$F$363,MATCH(E36,lookup!$F$4:$F$363)))*(E36-INDEX(lookup!$F$4:$F$363,MATCH(E36,lookup!$F$4:$F$363)))+INDEX(lookup!$H$4:$H$363,MATCH(E36,lookup!$F$4:$F$363)),"Small")</f>
        <v>Small</v>
      </c>
      <c r="I36" s="4" t="str">
        <f t="shared" si="2"/>
        <v>NA</v>
      </c>
      <c r="J36" s="18" t="str">
        <f>IFERROR((INDEX(lookup!$L$4:$L$363,(MATCH(E36,lookup!$J$4:$J$363)+1))-INDEX(lookup!$L$4:$L$363,MATCH(E36,lookup!$J$4:$J$363)))/(INDEX(lookup!$J$4:$J$363,(MATCH(E36,lookup!$J$4:$J$363)+1))-INDEX(lookup!$J$4:$J$363,MATCH(E36,lookup!$J$4:$J$363)))*(E36-INDEX(lookup!$J$4:$J$363,MATCH(E36,lookup!$J$4:$J$363)))+INDEX(lookup!$L$4:$L$363,MATCH(E36,lookup!$J$4:$J$363)),"Small")</f>
        <v>Small</v>
      </c>
      <c r="K36" s="4" t="str">
        <f t="shared" si="3"/>
        <v>NA</v>
      </c>
      <c r="L36" s="4" t="str">
        <f>IFERROR((INDEX(lookup!$P$4:$P$363,(MATCH(E36,lookup!$N$4:$N$363)+1))-INDEX(lookup!$P$4:$P$363,MATCH(E36,lookup!$N$4:$N$363)))/(INDEX(lookup!$N$4:$N$363,(MATCH(E36,lookup!$N$4:$N$363)+1))-INDEX(lookup!$N$4:$N$363,MATCH(E36,lookup!$N$4:$N$363)))*(E36-INDEX(lookup!$N$4:$N$363,MATCH(E36,lookup!$N$4:$N$363)))+INDEX(lookup!$P$4:$P$363,MATCH(E36,lookup!$N$4:$N$363)),"Small")</f>
        <v>Small</v>
      </c>
      <c r="M36" s="4" t="str">
        <f t="shared" si="4"/>
        <v>NA</v>
      </c>
      <c r="N36" s="18" t="str">
        <f>IFERROR((INDEX(lookup!$T$4:$T$363,(MATCH(E36,lookup!$R$4:$R$363)+1))-INDEX(lookup!$T$4:$T$363,MATCH(E36,lookup!$R$4:$R$363)))/(INDEX(lookup!$R$4:$R$363,(MATCH(E36,lookup!$R$4:$R$363)+1))-INDEX(lookup!$R$4:$R$363,MATCH(E36,lookup!$R$4:$R$363)))*(E36-INDEX(lookup!$R$4:$R$363,MATCH(E36,lookup!$R$4:$R$363)))+INDEX(lookup!$T$4:$T$363,MATCH(E36,lookup!$R$4:$R$363)),"Small")</f>
        <v>Small</v>
      </c>
      <c r="O36" s="4" t="str">
        <f t="shared" si="5"/>
        <v>NA</v>
      </c>
      <c r="P36" s="18" t="str">
        <f>IFERROR((INDEX(lookup!$X$4:$X$363,(MATCH(E36,lookup!$V$4:$V$363)+1))-INDEX(lookup!$X$4:$X$363,MATCH(E36,lookup!$V$4:$V$363)))/(INDEX(lookup!$V$4:$V$363,(MATCH(E36,lookup!$V$4:$V$363)+1))-INDEX(lookup!$V$4:$V$363,MATCH(E36,lookup!$V$4:$V$363)))*(E36-INDEX(lookup!$V$4:$V$363,MATCH(E36,lookup!$V$4:$V$363)))+INDEX(lookup!$X$4:$X$363,MATCH(E36,lookup!$V$4:$V$363)),"Small")</f>
        <v>Small</v>
      </c>
      <c r="Q36" s="4" t="str">
        <f t="shared" si="6"/>
        <v>NA</v>
      </c>
      <c r="R36" s="18" t="str">
        <f>IFERROR((INDEX(lookup!$AB$4:$AB$363,(MATCH(E36,lookup!$Z$4:$Z$363)+1))-INDEX(lookup!$AB$4:$AB$363,MATCH(E36,lookup!$Z$4:$Z$363)))/(INDEX(lookup!$Z$4:$Z$363,(MATCH(E36,lookup!$Z$4:$Z$363)+1))-INDEX(lookup!$Z$4:$Z$363,MATCH(E36,lookup!$Z$4:$Z$363)))*(E36-INDEX(lookup!$Z$4:$Z$363,MATCH(E36,lookup!$Z$4:$Z$363)))+INDEX(lookup!$AB$4:$AB$363,MATCH(E36,lookup!$Z$4:$Z$363)),"Small")</f>
        <v>Small</v>
      </c>
      <c r="S36" s="4" t="str">
        <f t="shared" si="7"/>
        <v>NA</v>
      </c>
      <c r="T36" s="18" t="str">
        <f>IFERROR((INDEX(lookup!$AF$4:$AF$363,(MATCH(E36,lookup!$AD$4:$AD$363)+1))-INDEX(lookup!$AF$4:$AF$363,MATCH(E36,lookup!$AD$4:$AD$363)))/(INDEX(lookup!$AD$4:$AD$363,(MATCH(E36,lookup!$AD$4:$AD$363)+1))-INDEX(lookup!$AD$4:$AD$363,MATCH(E36,lookup!$AD$4:$AD$363)))*(E36-INDEX(lookup!$AD$4:$AD$363,MATCH(E36,lookup!$AD$4:$AD$363)))+INDEX(lookup!$AF$4:$AF$363,MATCH(E36,lookup!$AD$4:$AD$363)),"Small")</f>
        <v>Small</v>
      </c>
      <c r="U36" s="4" t="str">
        <f t="shared" si="8"/>
        <v>NA</v>
      </c>
      <c r="V36" s="18" t="str">
        <f>IFERROR((INDEX(lookup!$AJ$4:$AJ$363,(MATCH(E36,lookup!$AH$4:$AH$363)+1))-INDEX(lookup!$AJ$4:$AJ$363,MATCH(E36,lookup!$AH$4:$AH$363)))/(INDEX(lookup!$AH$4:$AH$363,(MATCH(E36,lookup!$AH$4:$AH$363)+1))-INDEX(lookup!$AH$4:$AH$363,MATCH(E36,lookup!$AH$4:$AH$363)))*(E36-INDEX(lookup!$AH$4:$AH$363,MATCH(E36,lookup!$AH$4:$AH$363)))+INDEX(lookup!$AJ$4:$AJ$363,MATCH(E36,lookup!$AH$4:$AH$363)),"Small")</f>
        <v>Small</v>
      </c>
      <c r="W36" s="4" t="str">
        <f t="shared" si="9"/>
        <v>NA</v>
      </c>
      <c r="X36" s="18">
        <f>IFERROR((INDEX(lookup!$AN$4:$AN$363,(MATCH(E36,lookup!$AL$4:$AL$363)+1))-INDEX(lookup!$AN$4:$AN$363,MATCH(E36,lookup!$AL$4:$AL$363)))/(INDEX(lookup!$AL$4:$AL$363,(MATCH(E36,lookup!$AL$4:$AL$363)+1))-INDEX(lookup!$AL$4:$AL$363,MATCH(E36,lookup!$AL$4:$AL$363)))*(E36-INDEX(lookup!$AL$4:$AL$363,MATCH(E36,lookup!$AL$4:$AL$363)))+INDEX(lookup!$AN$4:$AN$363,MATCH(E36,lookup!$AL$4:$AL$363)),"Small")</f>
        <v>1.5804026786185035</v>
      </c>
      <c r="Y36" s="4">
        <f t="shared" si="10"/>
        <v>0.10895735892887584</v>
      </c>
      <c r="Z36" s="31">
        <f t="shared" si="11"/>
        <v>0.10895735892887584</v>
      </c>
      <c r="AA36" s="29">
        <f t="shared" si="12"/>
        <v>66</v>
      </c>
      <c r="AB36" s="20" t="s">
        <v>129</v>
      </c>
      <c r="AC36" s="20" t="s">
        <v>130</v>
      </c>
      <c r="AD36" s="19">
        <v>203.78</v>
      </c>
      <c r="AE36" s="24">
        <f>MIN(AG35,AG31,AG34)</f>
        <v>5.8813565520865172</v>
      </c>
      <c r="AF36" s="24">
        <v>11.5</v>
      </c>
      <c r="AG36" s="24">
        <f t="shared" si="16"/>
        <v>5.6593232460612537</v>
      </c>
      <c r="AH36" s="24" t="s">
        <v>157</v>
      </c>
      <c r="AI36" s="24">
        <f>AF36-AE36-AA36/12</f>
        <v>0.1186434479134828</v>
      </c>
      <c r="AJ36" s="24">
        <f t="shared" si="14"/>
        <v>2.8813565520865172</v>
      </c>
      <c r="AK36" s="41">
        <f t="shared" si="15"/>
        <v>3</v>
      </c>
      <c r="AL36" s="42">
        <v>11.5</v>
      </c>
      <c r="AM36" s="42">
        <f t="shared" si="17"/>
        <v>2.6686439965100504</v>
      </c>
      <c r="AN36" s="43" t="s">
        <v>157</v>
      </c>
      <c r="AO36" s="20" t="s">
        <v>51</v>
      </c>
    </row>
    <row r="37" spans="1:41">
      <c r="A37" s="5" t="s">
        <v>52</v>
      </c>
      <c r="B37" s="2" t="s">
        <v>79</v>
      </c>
      <c r="C37" s="2">
        <f>Sheet1!M10+Sheet1!M11</f>
        <v>1.057817995917524</v>
      </c>
      <c r="D37" s="2">
        <f>C37</f>
        <v>1.057817995917524</v>
      </c>
      <c r="E37" s="3">
        <f t="shared" si="0"/>
        <v>0.52890899795876201</v>
      </c>
      <c r="F37" s="3">
        <f>IFERROR((INDEX(lookup!$D$4:$D$363,(MATCH(E37,lookup!$B$4:$B$363)+1))-INDEX(lookup!$D$4:$D$363,MATCH(E37,lookup!$B$4:$B$363)))/(INDEX(lookup!$B$4:$B$363,(MATCH(E37,lookup!$B$4:$B$363)+1))-INDEX(lookup!$B$4:$B$363,MATCH(E37,lookup!$B$4:$B$363)))*(E37-INDEX(lookup!$B$4:$B$363,MATCH(E37,lookup!$B$4:$B$363)))+INDEX(lookup!$D$4:$D$363,MATCH(E37,lookup!$B$4:$B$363)),"Small")</f>
        <v>0.28941950701889257</v>
      </c>
      <c r="G37" s="4">
        <f t="shared" si="1"/>
        <v>0.19186829671133215</v>
      </c>
      <c r="H37" s="3">
        <f>IFERROR((INDEX(lookup!$H$4:$H$363,(MATCH(E37,lookup!$F$4:$F$363)+1))-INDEX(lookup!$H$4:$H$363,MATCH(E37,lookup!$F$4:$F$363)))/(INDEX(lookup!$F$4:$F$363,(MATCH(E37,lookup!$F$4:$F$363)+1))-INDEX(lookup!$F$4:$F$363,MATCH(E37,lookup!$F$4:$F$363)))*(E37-INDEX(lookup!$F$4:$F$363,MATCH(E37,lookup!$F$4:$F$363)))+INDEX(lookup!$H$4:$H$363,MATCH(E37,lookup!$F$4:$F$363)),"Small")</f>
        <v>0.28340348644684954</v>
      </c>
      <c r="I37" s="4">
        <f t="shared" si="2"/>
        <v>0.19321644641933988</v>
      </c>
      <c r="J37" s="18">
        <f>IFERROR((INDEX(lookup!$L$4:$L$363,(MATCH(E37,lookup!$J$4:$J$363)+1))-INDEX(lookup!$L$4:$L$363,MATCH(E37,lookup!$J$4:$J$363)))/(INDEX(lookup!$J$4:$J$363,(MATCH(E37,lookup!$J$4:$J$363)+1))-INDEX(lookup!$J$4:$J$363,MATCH(E37,lookup!$J$4:$J$363)))*(E37-INDEX(lookup!$J$4:$J$363,MATCH(E37,lookup!$J$4:$J$363)))+INDEX(lookup!$L$4:$L$363,MATCH(E37,lookup!$J$4:$J$363)),"Small")</f>
        <v>0.26758117289781153</v>
      </c>
      <c r="K37" s="4">
        <f t="shared" si="3"/>
        <v>0.19695210897820359</v>
      </c>
      <c r="L37" s="4">
        <f>IFERROR((INDEX(lookup!$P$4:$P$363,(MATCH(E37,lookup!$N$4:$N$363)+1))-INDEX(lookup!$P$4:$P$363,MATCH(E37,lookup!$N$4:$N$363)))/(INDEX(lookup!$N$4:$N$363,(MATCH(E37,lookup!$N$4:$N$363)+1))-INDEX(lookup!$N$4:$N$363,MATCH(E37,lookup!$N$4:$N$363)))*(E37-INDEX(lookup!$N$4:$N$363,MATCH(E37,lookup!$N$4:$N$363)))+INDEX(lookup!$P$4:$P$363,MATCH(E37,lookup!$N$4:$N$363)),"Small")</f>
        <v>0.25307769329594343</v>
      </c>
      <c r="M37" s="4">
        <f t="shared" si="4"/>
        <v>0.20064477936831332</v>
      </c>
      <c r="N37" s="18">
        <f>IFERROR((INDEX(lookup!$T$4:$T$363,(MATCH(E37,lookup!$R$4:$R$363)+1))-INDEX(lookup!$T$4:$T$363,MATCH(E37,lookup!$R$4:$R$363)))/(INDEX(lookup!$R$4:$R$363,(MATCH(E37,lookup!$R$4:$R$363)+1))-INDEX(lookup!$R$4:$R$363,MATCH(E37,lookup!$R$4:$R$363)))*(E37-INDEX(lookup!$R$4:$R$363,MATCH(E37,lookup!$R$4:$R$363)))+INDEX(lookup!$T$4:$T$363,MATCH(E37,lookup!$R$4:$R$363)),"Small")</f>
        <v>0.24076663812366561</v>
      </c>
      <c r="O37" s="4">
        <f t="shared" si="5"/>
        <v>0.20400793056373095</v>
      </c>
      <c r="P37" s="18">
        <f>IFERROR((INDEX(lookup!$X$4:$X$363,(MATCH(E37,lookup!$V$4:$V$363)+1))-INDEX(lookup!$X$4:$X$363,MATCH(E37,lookup!$V$4:$V$363)))/(INDEX(lookup!$V$4:$V$363,(MATCH(E37,lookup!$V$4:$V$363)+1))-INDEX(lookup!$V$4:$V$363,MATCH(E37,lookup!$V$4:$V$363)))*(E37-INDEX(lookup!$V$4:$V$363,MATCH(E37,lookup!$V$4:$V$363)))+INDEX(lookup!$X$4:$X$363,MATCH(E37,lookup!$V$4:$V$363)),"Small")</f>
        <v>0.2303295654994709</v>
      </c>
      <c r="Q37" s="4">
        <f t="shared" si="6"/>
        <v>0.20704397191531462</v>
      </c>
      <c r="R37" s="18">
        <f>IFERROR((INDEX(lookup!$AB$4:$AB$363,(MATCH(E37,lookup!$Z$4:$Z$363)+1))-INDEX(lookup!$AB$4:$AB$363,MATCH(E37,lookup!$Z$4:$Z$363)))/(INDEX(lookup!$Z$4:$Z$363,(MATCH(E37,lookup!$Z$4:$Z$363)+1))-INDEX(lookup!$Z$4:$Z$363,MATCH(E37,lookup!$Z$4:$Z$363)))*(E37-INDEX(lookup!$Z$4:$Z$363,MATCH(E37,lookup!$Z$4:$Z$363)))+INDEX(lookup!$AB$4:$AB$363,MATCH(E37,lookup!$Z$4:$Z$363)),"Small")</f>
        <v>0.22138603312796867</v>
      </c>
      <c r="S37" s="4">
        <f t="shared" si="7"/>
        <v>0.20979529642107769</v>
      </c>
      <c r="T37" s="18">
        <f>IFERROR((INDEX(lookup!$AF$4:$AF$363,(MATCH(E37,lookup!$AD$4:$AD$363)+1))-INDEX(lookup!$AF$4:$AF$363,MATCH(E37,lookup!$AD$4:$AD$363)))/(INDEX(lookup!$AD$4:$AD$363,(MATCH(E37,lookup!$AD$4:$AD$363)+1))-INDEX(lookup!$AD$4:$AD$363,MATCH(E37,lookup!$AD$4:$AD$363)))*(E37-INDEX(lookup!$AD$4:$AD$363,MATCH(E37,lookup!$AD$4:$AD$363)))+INDEX(lookup!$AF$4:$AF$363,MATCH(E37,lookup!$AD$4:$AD$363)),"Small")</f>
        <v>0.21364196509393074</v>
      </c>
      <c r="U37" s="4">
        <f t="shared" si="8"/>
        <v>0.21230014884562445</v>
      </c>
      <c r="V37" s="18">
        <f>IFERROR((INDEX(lookup!$AJ$4:$AJ$363,(MATCH(E37,lookup!$AH$4:$AH$363)+1))-INDEX(lookup!$AJ$4:$AJ$363,MATCH(E37,lookup!$AH$4:$AH$363)))/(INDEX(lookup!$AH$4:$AH$363,(MATCH(E37,lookup!$AH$4:$AH$363)+1))-INDEX(lookup!$AH$4:$AH$363,MATCH(E37,lookup!$AH$4:$AH$363)))*(E37-INDEX(lookup!$AH$4:$AH$363,MATCH(E37,lookup!$AH$4:$AH$363)))+INDEX(lookup!$AJ$4:$AJ$363,MATCH(E37,lookup!$AH$4:$AH$363)),"Small")</f>
        <v>0.20682443695997663</v>
      </c>
      <c r="W37" s="4">
        <f t="shared" si="9"/>
        <v>0.21460765203422993</v>
      </c>
      <c r="X37" s="18">
        <f>IFERROR((INDEX(lookup!$AN$4:$AN$363,(MATCH(E37,lookup!$AL$4:$AL$363)+1))-INDEX(lookup!$AN$4:$AN$363,MATCH(E37,lookup!$AL$4:$AL$363)))/(INDEX(lookup!$AL$4:$AL$363,(MATCH(E37,lookup!$AL$4:$AL$363)+1))-INDEX(lookup!$AL$4:$AL$363,MATCH(E37,lookup!$AL$4:$AL$363)))*(E37-INDEX(lookup!$AL$4:$AL$363,MATCH(E37,lookup!$AL$4:$AL$363)))+INDEX(lookup!$AN$4:$AN$363,MATCH(E37,lookup!$AL$4:$AL$363)),"Small")</f>
        <v>0.20079517463850877</v>
      </c>
      <c r="Y37" s="4">
        <f t="shared" si="10"/>
        <v>0.21673450720701495</v>
      </c>
      <c r="Z37" s="31">
        <f t="shared" si="11"/>
        <v>0.19186829671133215</v>
      </c>
      <c r="AA37" s="29">
        <f t="shared" si="12"/>
        <v>15</v>
      </c>
      <c r="AB37" s="26" t="s">
        <v>150</v>
      </c>
      <c r="AC37" s="20" t="s">
        <v>53</v>
      </c>
      <c r="AD37" s="20">
        <v>81.93</v>
      </c>
      <c r="AE37" s="24">
        <f>AG64-0.05</f>
        <v>8.3270429466544105</v>
      </c>
      <c r="AF37" s="24">
        <v>12.68</v>
      </c>
      <c r="AG37" s="24">
        <f t="shared" si="16"/>
        <v>8.1698452511588169</v>
      </c>
      <c r="AH37" s="24">
        <v>12.5</v>
      </c>
      <c r="AI37" s="24">
        <f t="shared" si="13"/>
        <v>3.0801547488411831</v>
      </c>
      <c r="AJ37" s="24">
        <f t="shared" si="14"/>
        <v>0</v>
      </c>
      <c r="AK37" s="41">
        <f t="shared" si="15"/>
        <v>8.3270429466544105</v>
      </c>
      <c r="AL37" s="42">
        <v>12.68</v>
      </c>
      <c r="AM37" s="42">
        <f t="shared" si="17"/>
        <v>8.3270429466544105</v>
      </c>
      <c r="AN37" s="43">
        <v>12.5</v>
      </c>
      <c r="AO37" s="20" t="s">
        <v>52</v>
      </c>
    </row>
    <row r="38" spans="1:41">
      <c r="A38" s="5" t="s">
        <v>53</v>
      </c>
      <c r="D38" s="2">
        <f>D37</f>
        <v>1.057817995917524</v>
      </c>
      <c r="E38" s="3">
        <f t="shared" si="0"/>
        <v>0.52890899795876201</v>
      </c>
      <c r="F38" s="3">
        <f>IFERROR((INDEX(lookup!$D$4:$D$363,(MATCH(E38,lookup!$B$4:$B$363)+1))-INDEX(lookup!$D$4:$D$363,MATCH(E38,lookup!$B$4:$B$363)))/(INDEX(lookup!$B$4:$B$363,(MATCH(E38,lookup!$B$4:$B$363)+1))-INDEX(lookup!$B$4:$B$363,MATCH(E38,lookup!$B$4:$B$363)))*(E38-INDEX(lookup!$B$4:$B$363,MATCH(E38,lookup!$B$4:$B$363)))+INDEX(lookup!$D$4:$D$363,MATCH(E38,lookup!$B$4:$B$363)),"Small")</f>
        <v>0.28941950701889257</v>
      </c>
      <c r="G38" s="4">
        <f t="shared" si="1"/>
        <v>0.19186829671133215</v>
      </c>
      <c r="H38" s="3">
        <f>IFERROR((INDEX(lookup!$H$4:$H$363,(MATCH(E38,lookup!$F$4:$F$363)+1))-INDEX(lookup!$H$4:$H$363,MATCH(E38,lookup!$F$4:$F$363)))/(INDEX(lookup!$F$4:$F$363,(MATCH(E38,lookup!$F$4:$F$363)+1))-INDEX(lookup!$F$4:$F$363,MATCH(E38,lookup!$F$4:$F$363)))*(E38-INDEX(lookup!$F$4:$F$363,MATCH(E38,lookup!$F$4:$F$363)))+INDEX(lookup!$H$4:$H$363,MATCH(E38,lookup!$F$4:$F$363)),"Small")</f>
        <v>0.28340348644684954</v>
      </c>
      <c r="I38" s="4">
        <f t="shared" si="2"/>
        <v>0.19321644641933988</v>
      </c>
      <c r="J38" s="18">
        <f>IFERROR((INDEX(lookup!$L$4:$L$363,(MATCH(E38,lookup!$J$4:$J$363)+1))-INDEX(lookup!$L$4:$L$363,MATCH(E38,lookup!$J$4:$J$363)))/(INDEX(lookup!$J$4:$J$363,(MATCH(E38,lookup!$J$4:$J$363)+1))-INDEX(lookup!$J$4:$J$363,MATCH(E38,lookup!$J$4:$J$363)))*(E38-INDEX(lookup!$J$4:$J$363,MATCH(E38,lookup!$J$4:$J$363)))+INDEX(lookup!$L$4:$L$363,MATCH(E38,lookup!$J$4:$J$363)),"Small")</f>
        <v>0.26758117289781153</v>
      </c>
      <c r="K38" s="4">
        <f t="shared" si="3"/>
        <v>0.19695210897820359</v>
      </c>
      <c r="L38" s="4">
        <f>IFERROR((INDEX(lookup!$P$4:$P$363,(MATCH(E38,lookup!$N$4:$N$363)+1))-INDEX(lookup!$P$4:$P$363,MATCH(E38,lookup!$N$4:$N$363)))/(INDEX(lookup!$N$4:$N$363,(MATCH(E38,lookup!$N$4:$N$363)+1))-INDEX(lookup!$N$4:$N$363,MATCH(E38,lookup!$N$4:$N$363)))*(E38-INDEX(lookup!$N$4:$N$363,MATCH(E38,lookup!$N$4:$N$363)))+INDEX(lookup!$P$4:$P$363,MATCH(E38,lookup!$N$4:$N$363)),"Small")</f>
        <v>0.25307769329594343</v>
      </c>
      <c r="M38" s="4">
        <f t="shared" si="4"/>
        <v>0.20064477936831332</v>
      </c>
      <c r="N38" s="18">
        <f>IFERROR((INDEX(lookup!$T$4:$T$363,(MATCH(E38,lookup!$R$4:$R$363)+1))-INDEX(lookup!$T$4:$T$363,MATCH(E38,lookup!$R$4:$R$363)))/(INDEX(lookup!$R$4:$R$363,(MATCH(E38,lookup!$R$4:$R$363)+1))-INDEX(lookup!$R$4:$R$363,MATCH(E38,lookup!$R$4:$R$363)))*(E38-INDEX(lookup!$R$4:$R$363,MATCH(E38,lookup!$R$4:$R$363)))+INDEX(lookup!$T$4:$T$363,MATCH(E38,lookup!$R$4:$R$363)),"Small")</f>
        <v>0.24076663812366561</v>
      </c>
      <c r="O38" s="4">
        <f t="shared" si="5"/>
        <v>0.20400793056373095</v>
      </c>
      <c r="P38" s="18">
        <f>IFERROR((INDEX(lookup!$X$4:$X$363,(MATCH(E38,lookup!$V$4:$V$363)+1))-INDEX(lookup!$X$4:$X$363,MATCH(E38,lookup!$V$4:$V$363)))/(INDEX(lookup!$V$4:$V$363,(MATCH(E38,lookup!$V$4:$V$363)+1))-INDEX(lookup!$V$4:$V$363,MATCH(E38,lookup!$V$4:$V$363)))*(E38-INDEX(lookup!$V$4:$V$363,MATCH(E38,lookup!$V$4:$V$363)))+INDEX(lookup!$X$4:$X$363,MATCH(E38,lookup!$V$4:$V$363)),"Small")</f>
        <v>0.2303295654994709</v>
      </c>
      <c r="Q38" s="4">
        <f t="shared" si="6"/>
        <v>0.20704397191531462</v>
      </c>
      <c r="R38" s="18">
        <f>IFERROR((INDEX(lookup!$AB$4:$AB$363,(MATCH(E38,lookup!$Z$4:$Z$363)+1))-INDEX(lookup!$AB$4:$AB$363,MATCH(E38,lookup!$Z$4:$Z$363)))/(INDEX(lookup!$Z$4:$Z$363,(MATCH(E38,lookup!$Z$4:$Z$363)+1))-INDEX(lookup!$Z$4:$Z$363,MATCH(E38,lookup!$Z$4:$Z$363)))*(E38-INDEX(lookup!$Z$4:$Z$363,MATCH(E38,lookup!$Z$4:$Z$363)))+INDEX(lookup!$AB$4:$AB$363,MATCH(E38,lookup!$Z$4:$Z$363)),"Small")</f>
        <v>0.22138603312796867</v>
      </c>
      <c r="S38" s="4">
        <f t="shared" si="7"/>
        <v>0.20979529642107769</v>
      </c>
      <c r="T38" s="18">
        <f>IFERROR((INDEX(lookup!$AF$4:$AF$363,(MATCH(E38,lookup!$AD$4:$AD$363)+1))-INDEX(lookup!$AF$4:$AF$363,MATCH(E38,lookup!$AD$4:$AD$363)))/(INDEX(lookup!$AD$4:$AD$363,(MATCH(E38,lookup!$AD$4:$AD$363)+1))-INDEX(lookup!$AD$4:$AD$363,MATCH(E38,lookup!$AD$4:$AD$363)))*(E38-INDEX(lookup!$AD$4:$AD$363,MATCH(E38,lookup!$AD$4:$AD$363)))+INDEX(lookup!$AF$4:$AF$363,MATCH(E38,lookup!$AD$4:$AD$363)),"Small")</f>
        <v>0.21364196509393074</v>
      </c>
      <c r="U38" s="4">
        <f t="shared" si="8"/>
        <v>0.21230014884562445</v>
      </c>
      <c r="V38" s="18">
        <f>IFERROR((INDEX(lookup!$AJ$4:$AJ$363,(MATCH(E38,lookup!$AH$4:$AH$363)+1))-INDEX(lookup!$AJ$4:$AJ$363,MATCH(E38,lookup!$AH$4:$AH$363)))/(INDEX(lookup!$AH$4:$AH$363,(MATCH(E38,lookup!$AH$4:$AH$363)+1))-INDEX(lookup!$AH$4:$AH$363,MATCH(E38,lookup!$AH$4:$AH$363)))*(E38-INDEX(lookup!$AH$4:$AH$363,MATCH(E38,lookup!$AH$4:$AH$363)))+INDEX(lookup!$AJ$4:$AJ$363,MATCH(E38,lookup!$AH$4:$AH$363)),"Small")</f>
        <v>0.20682443695997663</v>
      </c>
      <c r="W38" s="4">
        <f t="shared" si="9"/>
        <v>0.21460765203422993</v>
      </c>
      <c r="X38" s="18">
        <f>IFERROR((INDEX(lookup!$AN$4:$AN$363,(MATCH(E38,lookup!$AL$4:$AL$363)+1))-INDEX(lookup!$AN$4:$AN$363,MATCH(E38,lookup!$AL$4:$AL$363)))/(INDEX(lookup!$AL$4:$AL$363,(MATCH(E38,lookup!$AL$4:$AL$363)+1))-INDEX(lookup!$AL$4:$AL$363,MATCH(E38,lookup!$AL$4:$AL$363)))*(E38-INDEX(lookup!$AL$4:$AL$363,MATCH(E38,lookup!$AL$4:$AL$363)))+INDEX(lookup!$AN$4:$AN$363,MATCH(E38,lookup!$AL$4:$AL$363)),"Small")</f>
        <v>0.20079517463850877</v>
      </c>
      <c r="Y38" s="4">
        <f t="shared" si="10"/>
        <v>0.21673450720701495</v>
      </c>
      <c r="Z38" s="31">
        <f t="shared" si="11"/>
        <v>0.19186829671133215</v>
      </c>
      <c r="AA38" s="29">
        <f t="shared" si="12"/>
        <v>15</v>
      </c>
      <c r="AB38" s="19" t="s">
        <v>52</v>
      </c>
      <c r="AC38" s="20" t="s">
        <v>2</v>
      </c>
      <c r="AD38" s="20">
        <v>169.71</v>
      </c>
      <c r="AE38" s="24">
        <f>AG37-0.05</f>
        <v>8.1198452511588162</v>
      </c>
      <c r="AF38" s="24">
        <v>12.5</v>
      </c>
      <c r="AG38" s="24">
        <f t="shared" si="16"/>
        <v>7.7942255648100147</v>
      </c>
      <c r="AH38" s="24">
        <v>12.5</v>
      </c>
      <c r="AI38" s="24">
        <f t="shared" si="13"/>
        <v>3.1301547488411838</v>
      </c>
      <c r="AJ38" s="24">
        <f t="shared" si="14"/>
        <v>0</v>
      </c>
      <c r="AK38" s="41">
        <f t="shared" si="15"/>
        <v>8.1198452511588162</v>
      </c>
      <c r="AL38" s="42">
        <v>12.5</v>
      </c>
      <c r="AM38" s="42">
        <f t="shared" si="17"/>
        <v>8.1198452511588162</v>
      </c>
      <c r="AN38" s="43">
        <v>12.5</v>
      </c>
      <c r="AO38" s="20" t="s">
        <v>53</v>
      </c>
    </row>
    <row r="39" spans="1:41">
      <c r="A39" s="5" t="s">
        <v>54</v>
      </c>
      <c r="B39" s="2" t="s">
        <v>80</v>
      </c>
      <c r="C39" s="2">
        <f>Sheet1!M22+Sheet1!M23</f>
        <v>1.0571879368753665</v>
      </c>
      <c r="D39" s="2">
        <f>C39</f>
        <v>1.0571879368753665</v>
      </c>
      <c r="E39" s="3">
        <f t="shared" si="0"/>
        <v>0.52859396843768325</v>
      </c>
      <c r="F39" s="3">
        <f>IFERROR((INDEX(lookup!$D$4:$D$363,(MATCH(E39,lookup!$B$4:$B$363)+1))-INDEX(lookup!$D$4:$D$363,MATCH(E39,lookup!$B$4:$B$363)))/(INDEX(lookup!$B$4:$B$363,(MATCH(E39,lookup!$B$4:$B$363)+1))-INDEX(lookup!$B$4:$B$363,MATCH(E39,lookup!$B$4:$B$363)))*(E39-INDEX(lookup!$B$4:$B$363,MATCH(E39,lookup!$B$4:$B$363)))+INDEX(lookup!$D$4:$D$363,MATCH(E39,lookup!$B$4:$B$363)),"Small")</f>
        <v>0.28932787355969392</v>
      </c>
      <c r="G39" s="4">
        <f t="shared" si="1"/>
        <v>0.19188855020408521</v>
      </c>
      <c r="H39" s="3">
        <f>IFERROR((INDEX(lookup!$H$4:$H$363,(MATCH(E39,lookup!$F$4:$F$363)+1))-INDEX(lookup!$H$4:$H$363,MATCH(E39,lookup!$F$4:$F$363)))/(INDEX(lookup!$F$4:$F$363,(MATCH(E39,lookup!$F$4:$F$363)+1))-INDEX(lookup!$F$4:$F$363,MATCH(E39,lookup!$F$4:$F$363)))*(E39-INDEX(lookup!$F$4:$F$363,MATCH(E39,lookup!$F$4:$F$363)))+INDEX(lookup!$H$4:$H$363,MATCH(E39,lookup!$F$4:$F$363)),"Small")</f>
        <v>0.28330572227075013</v>
      </c>
      <c r="I39" s="4">
        <f t="shared" si="2"/>
        <v>0.19323866914293095</v>
      </c>
      <c r="J39" s="18">
        <f>IFERROR((INDEX(lookup!$L$4:$L$363,(MATCH(E39,lookup!$J$4:$J$363)+1))-INDEX(lookup!$L$4:$L$363,MATCH(E39,lookup!$J$4:$J$363)))/(INDEX(lookup!$J$4:$J$363,(MATCH(E39,lookup!$J$4:$J$363)+1))-INDEX(lookup!$J$4:$J$363,MATCH(E39,lookup!$J$4:$J$363)))*(E39-INDEX(lookup!$J$4:$J$363,MATCH(E39,lookup!$J$4:$J$363)))+INDEX(lookup!$L$4:$L$363,MATCH(E39,lookup!$J$4:$J$363)),"Small")</f>
        <v>0.26748320421233618</v>
      </c>
      <c r="K39" s="4">
        <f t="shared" si="3"/>
        <v>0.19697615134012569</v>
      </c>
      <c r="L39" s="4">
        <f>IFERROR((INDEX(lookup!$P$4:$P$363,(MATCH(E39,lookup!$N$4:$N$363)+1))-INDEX(lookup!$P$4:$P$363,MATCH(E39,lookup!$N$4:$N$363)))/(INDEX(lookup!$N$4:$N$363,(MATCH(E39,lookup!$N$4:$N$363)+1))-INDEX(lookup!$N$4:$N$363,MATCH(E39,lookup!$N$4:$N$363)))*(E39-INDEX(lookup!$N$4:$N$363,MATCH(E39,lookup!$N$4:$N$363)))+INDEX(lookup!$P$4:$P$363,MATCH(E39,lookup!$N$4:$N$363)),"Small")</f>
        <v>0.2529820694023367</v>
      </c>
      <c r="M39" s="4">
        <f t="shared" si="4"/>
        <v>0.20067005654596892</v>
      </c>
      <c r="N39" s="18">
        <f>IFERROR((INDEX(lookup!$T$4:$T$363,(MATCH(E39,lookup!$R$4:$R$363)+1))-INDEX(lookup!$T$4:$T$363,MATCH(E39,lookup!$R$4:$R$363)))/(INDEX(lookup!$R$4:$R$363,(MATCH(E39,lookup!$R$4:$R$363)+1))-INDEX(lookup!$R$4:$R$363,MATCH(E39,lookup!$R$4:$R$363)))*(E39-INDEX(lookup!$R$4:$R$363,MATCH(E39,lookup!$R$4:$R$363)))+INDEX(lookup!$T$4:$T$363,MATCH(E39,lookup!$R$4:$R$363)),"Small")</f>
        <v>0.24067424349454372</v>
      </c>
      <c r="O39" s="4">
        <f t="shared" si="5"/>
        <v>0.20403403337841047</v>
      </c>
      <c r="P39" s="18">
        <f>IFERROR((INDEX(lookup!$X$4:$X$363,(MATCH(E39,lookup!$V$4:$V$363)+1))-INDEX(lookup!$X$4:$X$363,MATCH(E39,lookup!$V$4:$V$363)))/(INDEX(lookup!$V$4:$V$363,(MATCH(E39,lookup!$V$4:$V$363)+1))-INDEX(lookup!$V$4:$V$363,MATCH(E39,lookup!$V$4:$V$363)))*(E39-INDEX(lookup!$V$4:$V$363,MATCH(E39,lookup!$V$4:$V$363)))+INDEX(lookup!$X$4:$X$363,MATCH(E39,lookup!$V$4:$V$363)),"Small")</f>
        <v>0.23024130099985207</v>
      </c>
      <c r="Q39" s="4">
        <f t="shared" si="6"/>
        <v>0.20707042575275242</v>
      </c>
      <c r="R39" s="18">
        <f>IFERROR((INDEX(lookup!$AB$4:$AB$363,(MATCH(E39,lookup!$Z$4:$Z$363)+1))-INDEX(lookup!$AB$4:$AB$363,MATCH(E39,lookup!$Z$4:$Z$363)))/(INDEX(lookup!$Z$4:$Z$363,(MATCH(E39,lookup!$Z$4:$Z$363)+1))-INDEX(lookup!$Z$4:$Z$363,MATCH(E39,lookup!$Z$4:$Z$363)))*(E39-INDEX(lookup!$Z$4:$Z$363,MATCH(E39,lookup!$Z$4:$Z$363)))+INDEX(lookup!$AB$4:$AB$363,MATCH(E39,lookup!$Z$4:$Z$363)),"Small")</f>
        <v>0.22130040506334039</v>
      </c>
      <c r="S39" s="4">
        <f t="shared" si="7"/>
        <v>0.20982235172433003</v>
      </c>
      <c r="T39" s="18">
        <f>IFERROR((INDEX(lookup!$AF$4:$AF$363,(MATCH(E39,lookup!$AD$4:$AD$363)+1))-INDEX(lookup!$AF$4:$AF$363,MATCH(E39,lookup!$AD$4:$AD$363)))/(INDEX(lookup!$AD$4:$AD$363,(MATCH(E39,lookup!$AD$4:$AD$363)+1))-INDEX(lookup!$AD$4:$AD$363,MATCH(E39,lookup!$AD$4:$AD$363)))*(E39-INDEX(lookup!$AD$4:$AD$363,MATCH(E39,lookup!$AD$4:$AD$363)))+INDEX(lookup!$AF$4:$AF$363,MATCH(E39,lookup!$AD$4:$AD$363)),"Small")</f>
        <v>0.21355954740262451</v>
      </c>
      <c r="U39" s="4">
        <f t="shared" si="8"/>
        <v>0.2123274558862982</v>
      </c>
      <c r="V39" s="18">
        <f>IFERROR((INDEX(lookup!$AJ$4:$AJ$363,(MATCH(E39,lookup!$AH$4:$AH$363)+1))-INDEX(lookup!$AJ$4:$AJ$363,MATCH(E39,lookup!$AH$4:$AH$363)))/(INDEX(lookup!$AH$4:$AH$363,(MATCH(E39,lookup!$AH$4:$AH$363)+1))-INDEX(lookup!$AH$4:$AH$363,MATCH(E39,lookup!$AH$4:$AH$363)))*(E39-INDEX(lookup!$AH$4:$AH$363,MATCH(E39,lookup!$AH$4:$AH$363)))+INDEX(lookup!$AJ$4:$AJ$363,MATCH(E39,lookup!$AH$4:$AH$363)),"Small")</f>
        <v>0.20674364480671747</v>
      </c>
      <c r="W39" s="4">
        <f t="shared" si="9"/>
        <v>0.21463560348793792</v>
      </c>
      <c r="X39" s="18">
        <f>IFERROR((INDEX(lookup!$AN$4:$AN$363,(MATCH(E39,lookup!$AL$4:$AL$363)+1))-INDEX(lookup!$AN$4:$AN$363,MATCH(E39,lookup!$AL$4:$AL$363)))/(INDEX(lookup!$AL$4:$AL$363,(MATCH(E39,lookup!$AL$4:$AL$363)+1))-INDEX(lookup!$AL$4:$AL$363,MATCH(E39,lookup!$AL$4:$AL$363)))*(E39-INDEX(lookup!$AL$4:$AL$363,MATCH(E39,lookup!$AL$4:$AL$363)))+INDEX(lookup!$AN$4:$AN$363,MATCH(E39,lookup!$AL$4:$AL$363)),"Small")</f>
        <v>0.20071613917858105</v>
      </c>
      <c r="Y39" s="4">
        <f t="shared" si="10"/>
        <v>0.21676295113060357</v>
      </c>
      <c r="Z39" s="31">
        <f t="shared" si="11"/>
        <v>0.19188855020408521</v>
      </c>
      <c r="AA39" s="29">
        <f t="shared" si="12"/>
        <v>15</v>
      </c>
      <c r="AB39" s="23" t="s">
        <v>151</v>
      </c>
      <c r="AC39" s="20" t="s">
        <v>55</v>
      </c>
      <c r="AD39" s="20">
        <v>125.53</v>
      </c>
      <c r="AE39" s="24">
        <f>AG65-0.05</f>
        <v>8.0269673935497465</v>
      </c>
      <c r="AF39" s="24">
        <v>12.38</v>
      </c>
      <c r="AG39" s="24">
        <f t="shared" si="16"/>
        <v>7.786089696478558</v>
      </c>
      <c r="AH39" s="24">
        <v>12.13</v>
      </c>
      <c r="AI39" s="24">
        <f t="shared" si="13"/>
        <v>3.0939103035214428</v>
      </c>
      <c r="AJ39" s="24">
        <f t="shared" si="14"/>
        <v>0</v>
      </c>
      <c r="AK39" s="41">
        <f t="shared" si="15"/>
        <v>8.0269673935497465</v>
      </c>
      <c r="AL39" s="42">
        <v>12.38</v>
      </c>
      <c r="AM39" s="42">
        <f t="shared" si="17"/>
        <v>8.0269673935497465</v>
      </c>
      <c r="AN39" s="43">
        <v>12.13</v>
      </c>
      <c r="AO39" s="20" t="s">
        <v>54</v>
      </c>
    </row>
    <row r="40" spans="1:41">
      <c r="A40" s="5" t="s">
        <v>55</v>
      </c>
      <c r="B40" s="2" t="s">
        <v>81</v>
      </c>
      <c r="C40" s="2">
        <f>Sheet1!M34+Sheet1!M35</f>
        <v>1.0577657210781222</v>
      </c>
      <c r="D40" s="2">
        <f>C40+D39</f>
        <v>2.1149536579534889</v>
      </c>
      <c r="E40" s="3">
        <f t="shared" si="0"/>
        <v>1.0574768289767444</v>
      </c>
      <c r="F40" s="3">
        <f>IFERROR((INDEX(lookup!$D$4:$D$363,(MATCH(E40,lookup!$B$4:$B$363)+1))-INDEX(lookup!$D$4:$D$363,MATCH(E40,lookup!$B$4:$B$363)))/(INDEX(lookup!$B$4:$B$363,(MATCH(E40,lookup!$B$4:$B$363)+1))-INDEX(lookup!$B$4:$B$363,MATCH(E40,lookup!$B$4:$B$363)))*(E40-INDEX(lookup!$B$4:$B$363,MATCH(E40,lookup!$B$4:$B$363)))+INDEX(lookup!$D$4:$D$363,MATCH(E40,lookup!$B$4:$B$363)),"Small")</f>
        <v>0.38031664508047458</v>
      </c>
      <c r="G40" s="4">
        <f t="shared" si="1"/>
        <v>0.17517173932322216</v>
      </c>
      <c r="H40" s="3">
        <f>IFERROR((INDEX(lookup!$H$4:$H$363,(MATCH(E40,lookup!$F$4:$F$363)+1))-INDEX(lookup!$H$4:$H$363,MATCH(E40,lookup!$F$4:$F$363)))/(INDEX(lookup!$F$4:$F$363,(MATCH(E40,lookup!$F$4:$F$363)+1))-INDEX(lookup!$F$4:$F$363,MATCH(E40,lookup!$F$4:$F$363)))*(E40-INDEX(lookup!$F$4:$F$363,MATCH(E40,lookup!$F$4:$F$363)))+INDEX(lookup!$H$4:$H$363,MATCH(E40,lookup!$F$4:$F$363)),"Small")</f>
        <v>0.40829882832981951</v>
      </c>
      <c r="I40" s="4">
        <f t="shared" si="2"/>
        <v>0.17107495802018052</v>
      </c>
      <c r="J40" s="18">
        <f>IFERROR((INDEX(lookup!$L$4:$L$363,(MATCH(E40,lookup!$J$4:$J$363)+1))-INDEX(lookup!$L$4:$L$363,MATCH(E40,lookup!$J$4:$J$363)))/(INDEX(lookup!$J$4:$J$363,(MATCH(E40,lookup!$J$4:$J$363)+1))-INDEX(lookup!$J$4:$J$363,MATCH(E40,lookup!$J$4:$J$363)))*(E40-INDEX(lookup!$J$4:$J$363,MATCH(E40,lookup!$J$4:$J$363)))+INDEX(lookup!$L$4:$L$363,MATCH(E40,lookup!$J$4:$J$363)),"Small")</f>
        <v>0.40417652320127223</v>
      </c>
      <c r="K40" s="4">
        <f t="shared" si="3"/>
        <v>0.17165460498393975</v>
      </c>
      <c r="L40" s="4">
        <f>IFERROR((INDEX(lookup!$P$4:$P$363,(MATCH(E40,lookup!$N$4:$N$363)+1))-INDEX(lookup!$P$4:$P$363,MATCH(E40,lookup!$N$4:$N$363)))/(INDEX(lookup!$N$4:$N$363,(MATCH(E40,lookup!$N$4:$N$363)+1))-INDEX(lookup!$N$4:$N$363,MATCH(E40,lookup!$N$4:$N$363)))*(E40-INDEX(lookup!$N$4:$N$363,MATCH(E40,lookup!$N$4:$N$363)))+INDEX(lookup!$P$4:$P$363,MATCH(E40,lookup!$N$4:$N$363)),"Small")</f>
        <v>0.38877795457515202</v>
      </c>
      <c r="M40" s="4">
        <f t="shared" si="4"/>
        <v>0.17389160252407551</v>
      </c>
      <c r="N40" s="18">
        <f>IFERROR((INDEX(lookup!$T$4:$T$363,(MATCH(E40,lookup!$R$4:$R$363)+1))-INDEX(lookup!$T$4:$T$363,MATCH(E40,lookup!$R$4:$R$363)))/(INDEX(lookup!$R$4:$R$363,(MATCH(E40,lookup!$R$4:$R$363)+1))-INDEX(lookup!$R$4:$R$363,MATCH(E40,lookup!$R$4:$R$363)))*(E40-INDEX(lookup!$R$4:$R$363,MATCH(E40,lookup!$R$4:$R$363)))+INDEX(lookup!$T$4:$T$363,MATCH(E40,lookup!$R$4:$R$363)),"Small")</f>
        <v>0.37308215829245706</v>
      </c>
      <c r="O40" s="4">
        <f t="shared" si="5"/>
        <v>0.17629675822080457</v>
      </c>
      <c r="P40" s="18">
        <f>IFERROR((INDEX(lookup!$X$4:$X$363,(MATCH(E40,lookup!$V$4:$V$363)+1))-INDEX(lookup!$X$4:$X$363,MATCH(E40,lookup!$V$4:$V$363)))/(INDEX(lookup!$V$4:$V$363,(MATCH(E40,lookup!$V$4:$V$363)+1))-INDEX(lookup!$V$4:$V$363,MATCH(E40,lookup!$V$4:$V$363)))*(E40-INDEX(lookup!$V$4:$V$363,MATCH(E40,lookup!$V$4:$V$363)))+INDEX(lookup!$X$4:$X$363,MATCH(E40,lookup!$V$4:$V$363)),"Small")</f>
        <v>0.35878476135928433</v>
      </c>
      <c r="Q40" s="4">
        <f t="shared" si="6"/>
        <v>0.17860810264422131</v>
      </c>
      <c r="R40" s="18">
        <f>IFERROR((INDEX(lookup!$AB$4:$AB$363,(MATCH(E40,lookup!$Z$4:$Z$363)+1))-INDEX(lookup!$AB$4:$AB$363,MATCH(E40,lookup!$Z$4:$Z$363)))/(INDEX(lookup!$Z$4:$Z$363,(MATCH(E40,lookup!$Z$4:$Z$363)+1))-INDEX(lookup!$Z$4:$Z$363,MATCH(E40,lookup!$Z$4:$Z$363)))*(E40-INDEX(lookup!$Z$4:$Z$363,MATCH(E40,lookup!$Z$4:$Z$363)))+INDEX(lookup!$AB$4:$AB$363,MATCH(E40,lookup!$Z$4:$Z$363)),"Small")</f>
        <v>0.34606405671771884</v>
      </c>
      <c r="S40" s="4">
        <f t="shared" si="7"/>
        <v>0.18077026242618446</v>
      </c>
      <c r="T40" s="18">
        <f>IFERROR((INDEX(lookup!$AF$4:$AF$363,(MATCH(E40,lookup!$AD$4:$AD$363)+1))-INDEX(lookup!$AF$4:$AF$363,MATCH(E40,lookup!$AD$4:$AD$363)))/(INDEX(lookup!$AD$4:$AD$363,(MATCH(E40,lookup!$AD$4:$AD$363)+1))-INDEX(lookup!$AD$4:$AD$363,MATCH(E40,lookup!$AD$4:$AD$363)))*(E40-INDEX(lookup!$AD$4:$AD$363,MATCH(E40,lookup!$AD$4:$AD$363)))+INDEX(lookup!$AF$4:$AF$363,MATCH(E40,lookup!$AD$4:$AD$363)),"Small")</f>
        <v>0.33476949864014255</v>
      </c>
      <c r="U40" s="4">
        <f t="shared" si="8"/>
        <v>0.18278077987940186</v>
      </c>
      <c r="V40" s="18">
        <f>IFERROR((INDEX(lookup!$AJ$4:$AJ$363,(MATCH(E40,lookup!$AH$4:$AH$363)+1))-INDEX(lookup!$AJ$4:$AJ$363,MATCH(E40,lookup!$AH$4:$AH$363)))/(INDEX(lookup!$AH$4:$AH$363,(MATCH(E40,lookup!$AH$4:$AH$363)+1))-INDEX(lookup!$AH$4:$AH$363,MATCH(E40,lookup!$AH$4:$AH$363)))*(E40-INDEX(lookup!$AH$4:$AH$363,MATCH(E40,lookup!$AH$4:$AH$363)))+INDEX(lookup!$AJ$4:$AJ$363,MATCH(E40,lookup!$AH$4:$AH$363)),"Small")</f>
        <v>0.32470027915838306</v>
      </c>
      <c r="W40" s="4">
        <f t="shared" si="9"/>
        <v>0.18465097251069257</v>
      </c>
      <c r="X40" s="18">
        <f>IFERROR((INDEX(lookup!$AN$4:$AN$363,(MATCH(E40,lookup!$AL$4:$AL$363)+1))-INDEX(lookup!$AN$4:$AN$363,MATCH(E40,lookup!$AL$4:$AL$363)))/(INDEX(lookup!$AL$4:$AL$363,(MATCH(E40,lookup!$AL$4:$AL$363)+1))-INDEX(lookup!$AL$4:$AL$363,MATCH(E40,lookup!$AL$4:$AL$363)))*(E40-INDEX(lookup!$AL$4:$AL$363,MATCH(E40,lookup!$AL$4:$AL$363)))+INDEX(lookup!$AN$4:$AN$363,MATCH(E40,lookup!$AL$4:$AL$363)),"Small")</f>
        <v>0.31567230342833952</v>
      </c>
      <c r="Y40" s="4">
        <f t="shared" si="10"/>
        <v>0.18639474329828434</v>
      </c>
      <c r="Z40" s="31">
        <f t="shared" si="11"/>
        <v>0.17107495802018052</v>
      </c>
      <c r="AA40" s="29">
        <f t="shared" si="12"/>
        <v>15</v>
      </c>
      <c r="AB40" s="19" t="s">
        <v>152</v>
      </c>
      <c r="AC40" s="20" t="s">
        <v>57</v>
      </c>
      <c r="AD40" s="20">
        <v>58.76</v>
      </c>
      <c r="AE40" s="24">
        <f>MIN(AG66-0.05,AG39)</f>
        <v>7.776961214932812</v>
      </c>
      <c r="AF40" s="24">
        <v>12.13</v>
      </c>
      <c r="AG40" s="24">
        <f t="shared" si="16"/>
        <v>7.6764375696001537</v>
      </c>
      <c r="AH40" s="24">
        <v>12</v>
      </c>
      <c r="AI40" s="24">
        <f t="shared" si="13"/>
        <v>3.0735624303998463</v>
      </c>
      <c r="AJ40" s="24">
        <f t="shared" si="14"/>
        <v>0</v>
      </c>
      <c r="AK40" s="41">
        <f t="shared" si="15"/>
        <v>7.776961214932812</v>
      </c>
      <c r="AL40" s="42">
        <v>12.13</v>
      </c>
      <c r="AM40" s="42">
        <f t="shared" si="17"/>
        <v>7.776961214932812</v>
      </c>
      <c r="AN40" s="43">
        <v>12</v>
      </c>
      <c r="AO40" s="20" t="s">
        <v>55</v>
      </c>
    </row>
    <row r="41" spans="1:41">
      <c r="A41" s="5" t="s">
        <v>57</v>
      </c>
      <c r="D41" s="2">
        <f>D40</f>
        <v>2.1149536579534889</v>
      </c>
      <c r="E41" s="3">
        <f t="shared" si="0"/>
        <v>1.0574768289767444</v>
      </c>
      <c r="F41" s="3">
        <f>IFERROR((INDEX(lookup!$D$4:$D$363,(MATCH(E41,lookup!$B$4:$B$363)+1))-INDEX(lookup!$D$4:$D$363,MATCH(E41,lookup!$B$4:$B$363)))/(INDEX(lookup!$B$4:$B$363,(MATCH(E41,lookup!$B$4:$B$363)+1))-INDEX(lookup!$B$4:$B$363,MATCH(E41,lookup!$B$4:$B$363)))*(E41-INDEX(lookup!$B$4:$B$363,MATCH(E41,lookup!$B$4:$B$363)))+INDEX(lookup!$D$4:$D$363,MATCH(E41,lookup!$B$4:$B$363)),"Small")</f>
        <v>0.38031664508047458</v>
      </c>
      <c r="G41" s="4">
        <f t="shared" si="1"/>
        <v>0.17517173932322216</v>
      </c>
      <c r="H41" s="3">
        <f>IFERROR((INDEX(lookup!$H$4:$H$363,(MATCH(E41,lookup!$F$4:$F$363)+1))-INDEX(lookup!$H$4:$H$363,MATCH(E41,lookup!$F$4:$F$363)))/(INDEX(lookup!$F$4:$F$363,(MATCH(E41,lookup!$F$4:$F$363)+1))-INDEX(lookup!$F$4:$F$363,MATCH(E41,lookup!$F$4:$F$363)))*(E41-INDEX(lookup!$F$4:$F$363,MATCH(E41,lookup!$F$4:$F$363)))+INDEX(lookup!$H$4:$H$363,MATCH(E41,lookup!$F$4:$F$363)),"Small")</f>
        <v>0.40829882832981951</v>
      </c>
      <c r="I41" s="4">
        <f t="shared" si="2"/>
        <v>0.17107495802018052</v>
      </c>
      <c r="J41" s="18">
        <f>IFERROR((INDEX(lookup!$L$4:$L$363,(MATCH(E41,lookup!$J$4:$J$363)+1))-INDEX(lookup!$L$4:$L$363,MATCH(E41,lookup!$J$4:$J$363)))/(INDEX(lookup!$J$4:$J$363,(MATCH(E41,lookup!$J$4:$J$363)+1))-INDEX(lookup!$J$4:$J$363,MATCH(E41,lookup!$J$4:$J$363)))*(E41-INDEX(lookup!$J$4:$J$363,MATCH(E41,lookup!$J$4:$J$363)))+INDEX(lookup!$L$4:$L$363,MATCH(E41,lookup!$J$4:$J$363)),"Small")</f>
        <v>0.40417652320127223</v>
      </c>
      <c r="K41" s="4">
        <f t="shared" si="3"/>
        <v>0.17165460498393975</v>
      </c>
      <c r="L41" s="4">
        <f>IFERROR((INDEX(lookup!$P$4:$P$363,(MATCH(E41,lookup!$N$4:$N$363)+1))-INDEX(lookup!$P$4:$P$363,MATCH(E41,lookup!$N$4:$N$363)))/(INDEX(lookup!$N$4:$N$363,(MATCH(E41,lookup!$N$4:$N$363)+1))-INDEX(lookup!$N$4:$N$363,MATCH(E41,lookup!$N$4:$N$363)))*(E41-INDEX(lookup!$N$4:$N$363,MATCH(E41,lookup!$N$4:$N$363)))+INDEX(lookup!$P$4:$P$363,MATCH(E41,lookup!$N$4:$N$363)),"Small")</f>
        <v>0.38877795457515202</v>
      </c>
      <c r="M41" s="4">
        <f t="shared" si="4"/>
        <v>0.17389160252407551</v>
      </c>
      <c r="N41" s="18">
        <f>IFERROR((INDEX(lookup!$T$4:$T$363,(MATCH(E41,lookup!$R$4:$R$363)+1))-INDEX(lookup!$T$4:$T$363,MATCH(E41,lookup!$R$4:$R$363)))/(INDEX(lookup!$R$4:$R$363,(MATCH(E41,lookup!$R$4:$R$363)+1))-INDEX(lookup!$R$4:$R$363,MATCH(E41,lookup!$R$4:$R$363)))*(E41-INDEX(lookup!$R$4:$R$363,MATCH(E41,lookup!$R$4:$R$363)))+INDEX(lookup!$T$4:$T$363,MATCH(E41,lookup!$R$4:$R$363)),"Small")</f>
        <v>0.37308215829245706</v>
      </c>
      <c r="O41" s="4">
        <f t="shared" si="5"/>
        <v>0.17629675822080457</v>
      </c>
      <c r="P41" s="18">
        <f>IFERROR((INDEX(lookup!$X$4:$X$363,(MATCH(E41,lookup!$V$4:$V$363)+1))-INDEX(lookup!$X$4:$X$363,MATCH(E41,lookup!$V$4:$V$363)))/(INDEX(lookup!$V$4:$V$363,(MATCH(E41,lookup!$V$4:$V$363)+1))-INDEX(lookup!$V$4:$V$363,MATCH(E41,lookup!$V$4:$V$363)))*(E41-INDEX(lookup!$V$4:$V$363,MATCH(E41,lookup!$V$4:$V$363)))+INDEX(lookup!$X$4:$X$363,MATCH(E41,lookup!$V$4:$V$363)),"Small")</f>
        <v>0.35878476135928433</v>
      </c>
      <c r="Q41" s="4">
        <f t="shared" si="6"/>
        <v>0.17860810264422131</v>
      </c>
      <c r="R41" s="18">
        <f>IFERROR((INDEX(lookup!$AB$4:$AB$363,(MATCH(E41,lookup!$Z$4:$Z$363)+1))-INDEX(lookup!$AB$4:$AB$363,MATCH(E41,lookup!$Z$4:$Z$363)))/(INDEX(lookup!$Z$4:$Z$363,(MATCH(E41,lookup!$Z$4:$Z$363)+1))-INDEX(lookup!$Z$4:$Z$363,MATCH(E41,lookup!$Z$4:$Z$363)))*(E41-INDEX(lookup!$Z$4:$Z$363,MATCH(E41,lookup!$Z$4:$Z$363)))+INDEX(lookup!$AB$4:$AB$363,MATCH(E41,lookup!$Z$4:$Z$363)),"Small")</f>
        <v>0.34606405671771884</v>
      </c>
      <c r="S41" s="4">
        <f t="shared" si="7"/>
        <v>0.18077026242618446</v>
      </c>
      <c r="T41" s="18">
        <f>IFERROR((INDEX(lookup!$AF$4:$AF$363,(MATCH(E41,lookup!$AD$4:$AD$363)+1))-INDEX(lookup!$AF$4:$AF$363,MATCH(E41,lookup!$AD$4:$AD$363)))/(INDEX(lookup!$AD$4:$AD$363,(MATCH(E41,lookup!$AD$4:$AD$363)+1))-INDEX(lookup!$AD$4:$AD$363,MATCH(E41,lookup!$AD$4:$AD$363)))*(E41-INDEX(lookup!$AD$4:$AD$363,MATCH(E41,lookup!$AD$4:$AD$363)))+INDEX(lookup!$AF$4:$AF$363,MATCH(E41,lookup!$AD$4:$AD$363)),"Small")</f>
        <v>0.33476949864014255</v>
      </c>
      <c r="U41" s="4">
        <f t="shared" si="8"/>
        <v>0.18278077987940186</v>
      </c>
      <c r="V41" s="18">
        <f>IFERROR((INDEX(lookup!$AJ$4:$AJ$363,(MATCH(E41,lookup!$AH$4:$AH$363)+1))-INDEX(lookup!$AJ$4:$AJ$363,MATCH(E41,lookup!$AH$4:$AH$363)))/(INDEX(lookup!$AH$4:$AH$363,(MATCH(E41,lookup!$AH$4:$AH$363)+1))-INDEX(lookup!$AH$4:$AH$363,MATCH(E41,lookup!$AH$4:$AH$363)))*(E41-INDEX(lookup!$AH$4:$AH$363,MATCH(E41,lookup!$AH$4:$AH$363)))+INDEX(lookup!$AJ$4:$AJ$363,MATCH(E41,lookup!$AH$4:$AH$363)),"Small")</f>
        <v>0.32470027915838306</v>
      </c>
      <c r="W41" s="4">
        <f t="shared" si="9"/>
        <v>0.18465097251069257</v>
      </c>
      <c r="X41" s="18">
        <f>IFERROR((INDEX(lookup!$AN$4:$AN$363,(MATCH(E41,lookup!$AL$4:$AL$363)+1))-INDEX(lookup!$AN$4:$AN$363,MATCH(E41,lookup!$AL$4:$AL$363)))/(INDEX(lookup!$AL$4:$AL$363,(MATCH(E41,lookup!$AL$4:$AL$363)+1))-INDEX(lookup!$AL$4:$AL$363,MATCH(E41,lookup!$AL$4:$AL$363)))*(E41-INDEX(lookup!$AL$4:$AL$363,MATCH(E41,lookup!$AL$4:$AL$363)))+INDEX(lookup!$AN$4:$AN$363,MATCH(E41,lookup!$AL$4:$AL$363)),"Small")</f>
        <v>0.31567230342833952</v>
      </c>
      <c r="Y41" s="4">
        <f t="shared" si="10"/>
        <v>0.18639474329828434</v>
      </c>
      <c r="Z41" s="31">
        <f t="shared" si="11"/>
        <v>0.17107495802018052</v>
      </c>
      <c r="AA41" s="29">
        <f t="shared" si="12"/>
        <v>15</v>
      </c>
      <c r="AB41" s="19" t="s">
        <v>55</v>
      </c>
      <c r="AC41" s="20" t="s">
        <v>42</v>
      </c>
      <c r="AD41" s="20">
        <v>169.71</v>
      </c>
      <c r="AE41" s="24">
        <f>AG40-0.05</f>
        <v>7.6264375696001538</v>
      </c>
      <c r="AF41" s="24">
        <v>12</v>
      </c>
      <c r="AG41" s="24">
        <f t="shared" si="16"/>
        <v>7.3361062583441052</v>
      </c>
      <c r="AH41" s="24">
        <v>12</v>
      </c>
      <c r="AI41" s="24">
        <f t="shared" si="13"/>
        <v>3.1235624303998462</v>
      </c>
      <c r="AJ41" s="24">
        <f t="shared" si="14"/>
        <v>0</v>
      </c>
      <c r="AK41" s="41">
        <f t="shared" si="15"/>
        <v>7.6264375696001538</v>
      </c>
      <c r="AL41" s="42">
        <v>12</v>
      </c>
      <c r="AM41" s="42">
        <f t="shared" si="17"/>
        <v>7.6264375696001538</v>
      </c>
      <c r="AN41" s="43">
        <v>12</v>
      </c>
      <c r="AO41" s="20" t="s">
        <v>57</v>
      </c>
    </row>
    <row r="42" spans="1:41">
      <c r="A42" s="5" t="s">
        <v>58</v>
      </c>
      <c r="B42" s="2" t="s">
        <v>82</v>
      </c>
      <c r="C42" s="2">
        <f>Sheet1!M46+Sheet1!M47</f>
        <v>0.99225100987276349</v>
      </c>
      <c r="D42" s="2">
        <f>C42</f>
        <v>0.99225100987276349</v>
      </c>
      <c r="E42" s="3">
        <f t="shared" si="0"/>
        <v>0.49612550493638174</v>
      </c>
      <c r="F42" s="3">
        <f>IFERROR((INDEX(lookup!$D$4:$D$363,(MATCH(E42,lookup!$B$4:$B$363)+1))-INDEX(lookup!$D$4:$D$363,MATCH(E42,lookup!$B$4:$B$363)))/(INDEX(lookup!$B$4:$B$363,(MATCH(E42,lookup!$B$4:$B$363)+1))-INDEX(lookup!$B$4:$B$363,MATCH(E42,lookup!$B$4:$B$363)))*(E42-INDEX(lookup!$B$4:$B$363,MATCH(E42,lookup!$B$4:$B$363)))+INDEX(lookup!$D$4:$D$363,MATCH(E42,lookup!$B$4:$B$363)),"Small")</f>
        <v>0.27964581849085718</v>
      </c>
      <c r="G42" s="4">
        <f t="shared" si="1"/>
        <v>0.19407803067701121</v>
      </c>
      <c r="H42" s="3">
        <f>IFERROR((INDEX(lookup!$H$4:$H$363,(MATCH(E42,lookup!$F$4:$F$363)+1))-INDEX(lookup!$H$4:$H$363,MATCH(E42,lookup!$F$4:$F$363)))/(INDEX(lookup!$F$4:$F$363,(MATCH(E42,lookup!$F$4:$F$363)+1))-INDEX(lookup!$F$4:$F$363,MATCH(E42,lookup!$F$4:$F$363)))*(E42-INDEX(lookup!$F$4:$F$363,MATCH(E42,lookup!$F$4:$F$363)))+INDEX(lookup!$H$4:$H$363,MATCH(E42,lookup!$F$4:$F$363)),"Small")</f>
        <v>0.27305005497050705</v>
      </c>
      <c r="I42" s="4">
        <f t="shared" si="2"/>
        <v>0.19562832234320526</v>
      </c>
      <c r="J42" s="18">
        <f>IFERROR((INDEX(lookup!$L$4:$L$363,(MATCH(E42,lookup!$J$4:$J$363)+1))-INDEX(lookup!$L$4:$L$363,MATCH(E42,lookup!$J$4:$J$363)))/(INDEX(lookup!$J$4:$J$363,(MATCH(E42,lookup!$J$4:$J$363)+1))-INDEX(lookup!$J$4:$J$363,MATCH(E42,lookup!$J$4:$J$363)))*(E42-INDEX(lookup!$J$4:$J$363,MATCH(E42,lookup!$J$4:$J$363)))+INDEX(lookup!$L$4:$L$363,MATCH(E42,lookup!$J$4:$J$363)),"Small")</f>
        <v>0.25720988469106093</v>
      </c>
      <c r="K42" s="4">
        <f t="shared" si="3"/>
        <v>0.19956449084984876</v>
      </c>
      <c r="L42" s="4">
        <f>IFERROR((INDEX(lookup!$P$4:$P$363,(MATCH(E42,lookup!$N$4:$N$363)+1))-INDEX(lookup!$P$4:$P$363,MATCH(E42,lookup!$N$4:$N$363)))/(INDEX(lookup!$N$4:$N$363,(MATCH(E42,lookup!$N$4:$N$363)+1))-INDEX(lookup!$N$4:$N$363,MATCH(E42,lookup!$N$4:$N$363)))*(E42-INDEX(lookup!$N$4:$N$363,MATCH(E42,lookup!$N$4:$N$363)))+INDEX(lookup!$P$4:$P$363,MATCH(E42,lookup!$N$4:$N$363)),"Small")</f>
        <v>0.24302834360087408</v>
      </c>
      <c r="M42" s="4">
        <f t="shared" si="4"/>
        <v>0.2033731011339239</v>
      </c>
      <c r="N42" s="18">
        <f>IFERROR((INDEX(lookup!$T$4:$T$363,(MATCH(E42,lookup!$R$4:$R$363)+1))-INDEX(lookup!$T$4:$T$363,MATCH(E42,lookup!$R$4:$R$363)))/(INDEX(lookup!$R$4:$R$363,(MATCH(E42,lookup!$R$4:$R$363)+1))-INDEX(lookup!$R$4:$R$363,MATCH(E42,lookup!$R$4:$R$363)))*(E42-INDEX(lookup!$R$4:$R$363,MATCH(E42,lookup!$R$4:$R$363)))+INDEX(lookup!$T$4:$T$363,MATCH(E42,lookup!$R$4:$R$363)),"Small")</f>
        <v>0.23108616122422823</v>
      </c>
      <c r="O42" s="4">
        <f t="shared" si="5"/>
        <v>0.2068177650104083</v>
      </c>
      <c r="P42" s="18">
        <f>IFERROR((INDEX(lookup!$X$4:$X$363,(MATCH(E42,lookup!$V$4:$V$363)+1))-INDEX(lookup!$X$4:$X$363,MATCH(E42,lookup!$V$4:$V$363)))/(INDEX(lookup!$V$4:$V$363,(MATCH(E42,lookup!$V$4:$V$363)+1))-INDEX(lookup!$V$4:$V$363,MATCH(E42,lookup!$V$4:$V$363)))*(E42-INDEX(lookup!$V$4:$V$363,MATCH(E42,lookup!$V$4:$V$363)))+INDEX(lookup!$X$4:$X$363,MATCH(E42,lookup!$V$4:$V$363)),"Small")</f>
        <v>0.22098751418274962</v>
      </c>
      <c r="Q42" s="4">
        <f t="shared" si="6"/>
        <v>0.20992133248982711</v>
      </c>
      <c r="R42" s="18">
        <f>IFERROR((INDEX(lookup!$AB$4:$AB$363,(MATCH(E42,lookup!$Z$4:$Z$363)+1))-INDEX(lookup!$AB$4:$AB$363,MATCH(E42,lookup!$Z$4:$Z$363)))/(INDEX(lookup!$Z$4:$Z$363,(MATCH(E42,lookup!$Z$4:$Z$363)+1))-INDEX(lookup!$Z$4:$Z$363,MATCH(E42,lookup!$Z$4:$Z$363)))*(E42-INDEX(lookup!$Z$4:$Z$363,MATCH(E42,lookup!$Z$4:$Z$363)))+INDEX(lookup!$AB$4:$AB$363,MATCH(E42,lookup!$Z$4:$Z$363)),"Small")</f>
        <v>0.21236990186954782</v>
      </c>
      <c r="S42" s="4">
        <f t="shared" si="7"/>
        <v>0.21272318712650845</v>
      </c>
      <c r="T42" s="18">
        <f>IFERROR((INDEX(lookup!$AF$4:$AF$363,(MATCH(E42,lookup!$AD$4:$AD$363)+1))-INDEX(lookup!$AF$4:$AF$363,MATCH(E42,lookup!$AD$4:$AD$363)))/(INDEX(lookup!$AD$4:$AD$363,(MATCH(E42,lookup!$AD$4:$AD$363)+1))-INDEX(lookup!$AD$4:$AD$363,MATCH(E42,lookup!$AD$4:$AD$363)))*(E42-INDEX(lookup!$AD$4:$AD$363,MATCH(E42,lookup!$AD$4:$AD$363)))+INDEX(lookup!$AF$4:$AF$363,MATCH(E42,lookup!$AD$4:$AD$363)),"Small")</f>
        <v>0.20489011330743973</v>
      </c>
      <c r="U42" s="4">
        <f t="shared" si="8"/>
        <v>0.21528089276875353</v>
      </c>
      <c r="V42" s="18">
        <f>IFERROR((INDEX(lookup!$AJ$4:$AJ$363,(MATCH(E42,lookup!$AH$4:$AH$363)+1))-INDEX(lookup!$AJ$4:$AJ$363,MATCH(E42,lookup!$AH$4:$AH$363)))/(INDEX(lookup!$AH$4:$AH$363,(MATCH(E42,lookup!$AH$4:$AH$363)+1))-INDEX(lookup!$AH$4:$AH$363,MATCH(E42,lookup!$AH$4:$AH$363)))*(E42-INDEX(lookup!$AH$4:$AH$363,MATCH(E42,lookup!$AH$4:$AH$363)))+INDEX(lookup!$AJ$4:$AJ$363,MATCH(E42,lookup!$AH$4:$AH$363)),"Small")</f>
        <v>0.19833751338400349</v>
      </c>
      <c r="W42" s="4">
        <f t="shared" si="9"/>
        <v>0.21762604287854545</v>
      </c>
      <c r="X42" s="18">
        <f>IFERROR((INDEX(lookup!$AN$4:$AN$363,(MATCH(E42,lookup!$AL$4:$AL$363)+1))-INDEX(lookup!$AN$4:$AN$363,MATCH(E42,lookup!$AL$4:$AL$363)))/(INDEX(lookup!$AL$4:$AL$363,(MATCH(E42,lookup!$AL$4:$AL$363)+1))-INDEX(lookup!$AL$4:$AL$363,MATCH(E42,lookup!$AL$4:$AL$363)))*(E42-INDEX(lookup!$AL$4:$AL$363,MATCH(E42,lookup!$AL$4:$AL$363)))+INDEX(lookup!$AN$4:$AN$363,MATCH(E42,lookup!$AL$4:$AL$363)),"Small")</f>
        <v>0.19252910312550353</v>
      </c>
      <c r="Y42" s="4">
        <f t="shared" si="10"/>
        <v>0.21979291594291109</v>
      </c>
      <c r="Z42" s="31">
        <f t="shared" si="11"/>
        <v>0.19407803067701121</v>
      </c>
      <c r="AA42" s="29">
        <f t="shared" si="12"/>
        <v>15</v>
      </c>
      <c r="AB42" s="23" t="s">
        <v>153</v>
      </c>
      <c r="AC42" s="20" t="s">
        <v>59</v>
      </c>
      <c r="AD42" s="20">
        <v>109.52</v>
      </c>
      <c r="AE42" s="24">
        <f>AG67-0.05</f>
        <v>7.5263400635257236</v>
      </c>
      <c r="AF42" s="24">
        <v>11.88</v>
      </c>
      <c r="AG42" s="24">
        <f t="shared" si="16"/>
        <v>7.3137858043282611</v>
      </c>
      <c r="AH42" s="24">
        <v>11.63</v>
      </c>
      <c r="AI42" s="24">
        <f t="shared" si="13"/>
        <v>3.0662141956717397</v>
      </c>
      <c r="AJ42" s="24">
        <f t="shared" si="14"/>
        <v>0</v>
      </c>
      <c r="AK42" s="41">
        <f t="shared" si="15"/>
        <v>7.5263400635257236</v>
      </c>
      <c r="AL42" s="42">
        <v>11.88</v>
      </c>
      <c r="AM42" s="42">
        <f t="shared" si="17"/>
        <v>7.5263400635257236</v>
      </c>
      <c r="AN42" s="43">
        <v>11.63</v>
      </c>
      <c r="AO42" s="20" t="s">
        <v>58</v>
      </c>
    </row>
    <row r="43" spans="1:41">
      <c r="A43" s="5" t="s">
        <v>59</v>
      </c>
      <c r="B43" s="2" t="s">
        <v>83</v>
      </c>
      <c r="C43" s="2">
        <f>Sheet1!M58+Sheet1!M59</f>
        <v>0.99500007501731136</v>
      </c>
      <c r="D43" s="2">
        <f>C43+D42</f>
        <v>1.9872510848900748</v>
      </c>
      <c r="E43" s="3">
        <f t="shared" si="0"/>
        <v>0.99362554244503742</v>
      </c>
      <c r="F43" s="3">
        <f>IFERROR((INDEX(lookup!$D$4:$D$363,(MATCH(E43,lookup!$B$4:$B$363)+1))-INDEX(lookup!$D$4:$D$363,MATCH(E43,lookup!$B$4:$B$363)))/(INDEX(lookup!$B$4:$B$363,(MATCH(E43,lookup!$B$4:$B$363)+1))-INDEX(lookup!$B$4:$B$363,MATCH(E43,lookup!$B$4:$B$363)))*(E43-INDEX(lookup!$B$4:$B$363,MATCH(E43,lookup!$B$4:$B$363)))+INDEX(lookup!$D$4:$D$363,MATCH(E43,lookup!$B$4:$B$363)),"Small")</f>
        <v>0.37756692037259793</v>
      </c>
      <c r="G43" s="4">
        <f t="shared" si="1"/>
        <v>0.17559595503911718</v>
      </c>
      <c r="H43" s="3">
        <f>IFERROR((INDEX(lookup!$H$4:$H$363,(MATCH(E43,lookup!$F$4:$F$363)+1))-INDEX(lookup!$H$4:$H$363,MATCH(E43,lookup!$F$4:$F$363)))/(INDEX(lookup!$F$4:$F$363,(MATCH(E43,lookup!$F$4:$F$363)+1))-INDEX(lookup!$F$4:$F$363,MATCH(E43,lookup!$F$4:$F$363)))*(E43-INDEX(lookup!$F$4:$F$363,MATCH(E43,lookup!$F$4:$F$363)))+INDEX(lookup!$H$4:$H$363,MATCH(E43,lookup!$F$4:$F$363)),"Small")</f>
        <v>0.3969078603754565</v>
      </c>
      <c r="I43" s="4">
        <f t="shared" si="2"/>
        <v>0.17269612255822972</v>
      </c>
      <c r="J43" s="18">
        <f>IFERROR((INDEX(lookup!$L$4:$L$363,(MATCH(E43,lookup!$J$4:$J$363)+1))-INDEX(lookup!$L$4:$L$363,MATCH(E43,lookup!$J$4:$J$363)))/(INDEX(lookup!$J$4:$J$363,(MATCH(E43,lookup!$J$4:$J$363)+1))-INDEX(lookup!$J$4:$J$363,MATCH(E43,lookup!$J$4:$J$363)))*(E43-INDEX(lookup!$J$4:$J$363,MATCH(E43,lookup!$J$4:$J$363)))+INDEX(lookup!$L$4:$L$363,MATCH(E43,lookup!$J$4:$J$363)),"Small")</f>
        <v>0.39007975007430157</v>
      </c>
      <c r="K43" s="4">
        <f t="shared" si="3"/>
        <v>0.17369794674560407</v>
      </c>
      <c r="L43" s="4">
        <f>IFERROR((INDEX(lookup!$P$4:$P$363,(MATCH(E43,lookup!$N$4:$N$363)+1))-INDEX(lookup!$P$4:$P$363,MATCH(E43,lookup!$N$4:$N$363)))/(INDEX(lookup!$N$4:$N$363,(MATCH(E43,lookup!$N$4:$N$363)+1))-INDEX(lookup!$N$4:$N$363,MATCH(E43,lookup!$N$4:$N$363)))*(E43-INDEX(lookup!$N$4:$N$363,MATCH(E43,lookup!$N$4:$N$363)))+INDEX(lookup!$P$4:$P$363,MATCH(E43,lookup!$N$4:$N$363)),"Small")</f>
        <v>0.37439323829230092</v>
      </c>
      <c r="M43" s="4">
        <f t="shared" si="4"/>
        <v>0.17609072753491853</v>
      </c>
      <c r="N43" s="18">
        <f>IFERROR((INDEX(lookup!$T$4:$T$363,(MATCH(E43,lookup!$R$4:$R$363)+1))-INDEX(lookup!$T$4:$T$363,MATCH(E43,lookup!$R$4:$R$363)))/(INDEX(lookup!$R$4:$R$363,(MATCH(E43,lookup!$R$4:$R$363)+1))-INDEX(lookup!$R$4:$R$363,MATCH(E43,lookup!$R$4:$R$363)))*(E43-INDEX(lookup!$R$4:$R$363,MATCH(E43,lookup!$R$4:$R$363)))+INDEX(lookup!$T$4:$T$363,MATCH(E43,lookup!$R$4:$R$363)),"Small")</f>
        <v>0.3588956384666166</v>
      </c>
      <c r="O43" s="4">
        <f t="shared" si="5"/>
        <v>0.1785897077058213</v>
      </c>
      <c r="P43" s="18">
        <f>IFERROR((INDEX(lookup!$X$4:$X$363,(MATCH(E43,lookup!$V$4:$V$363)+1))-INDEX(lookup!$X$4:$X$363,MATCH(E43,lookup!$V$4:$V$363)))/(INDEX(lookup!$V$4:$V$363,(MATCH(E43,lookup!$V$4:$V$363)+1))-INDEX(lookup!$V$4:$V$363,MATCH(E43,lookup!$V$4:$V$363)))*(E43-INDEX(lookup!$V$4:$V$363,MATCH(E43,lookup!$V$4:$V$363)))+INDEX(lookup!$X$4:$X$363,MATCH(E43,lookup!$V$4:$V$363)),"Small")</f>
        <v>0.34492695403684975</v>
      </c>
      <c r="Q43" s="4">
        <f t="shared" si="6"/>
        <v>0.18096868983263581</v>
      </c>
      <c r="R43" s="18">
        <f>IFERROR((INDEX(lookup!$AB$4:$AB$363,(MATCH(E43,lookup!$Z$4:$Z$363)+1))-INDEX(lookup!$AB$4:$AB$363,MATCH(E43,lookup!$Z$4:$Z$363)))/(INDEX(lookup!$Z$4:$Z$363,(MATCH(E43,lookup!$Z$4:$Z$363)+1))-INDEX(lookup!$Z$4:$Z$363,MATCH(E43,lookup!$Z$4:$Z$363)))*(E43-INDEX(lookup!$Z$4:$Z$363,MATCH(E43,lookup!$Z$4:$Z$363)))+INDEX(lookup!$AB$4:$AB$363,MATCH(E43,lookup!$Z$4:$Z$363)),"Small")</f>
        <v>0.33256049106418872</v>
      </c>
      <c r="S43" s="4">
        <f t="shared" si="7"/>
        <v>0.18318458954416689</v>
      </c>
      <c r="T43" s="18">
        <f>IFERROR((INDEX(lookup!$AF$4:$AF$363,(MATCH(E43,lookup!$AD$4:$AD$363)+1))-INDEX(lookup!$AF$4:$AF$363,MATCH(E43,lookup!$AD$4:$AD$363)))/(INDEX(lookup!$AD$4:$AD$363,(MATCH(E43,lookup!$AD$4:$AD$363)+1))-INDEX(lookup!$AD$4:$AD$363,MATCH(E43,lookup!$AD$4:$AD$363)))*(E43-INDEX(lookup!$AD$4:$AD$363,MATCH(E43,lookup!$AD$4:$AD$363)))+INDEX(lookup!$AF$4:$AF$363,MATCH(E43,lookup!$AD$4:$AD$363)),"Small")</f>
        <v>0.32161529913514608</v>
      </c>
      <c r="U43" s="4">
        <f t="shared" si="8"/>
        <v>0.18523949430120862</v>
      </c>
      <c r="V43" s="18">
        <f>IFERROR((INDEX(lookup!$AJ$4:$AJ$363,(MATCH(E43,lookup!$AH$4:$AH$363)+1))-INDEX(lookup!$AJ$4:$AJ$363,MATCH(E43,lookup!$AH$4:$AH$363)))/(INDEX(lookup!$AH$4:$AH$363,(MATCH(E43,lookup!$AH$4:$AH$363)+1))-INDEX(lookup!$AH$4:$AH$363,MATCH(E43,lookup!$AH$4:$AH$363)))*(E43-INDEX(lookup!$AH$4:$AH$363,MATCH(E43,lookup!$AH$4:$AH$363)))+INDEX(lookup!$AJ$4:$AJ$363,MATCH(E43,lookup!$AH$4:$AH$363)),"Small")</f>
        <v>0.31188704569439735</v>
      </c>
      <c r="W43" s="4">
        <f t="shared" si="9"/>
        <v>0.18714578111019209</v>
      </c>
      <c r="X43" s="18">
        <f>IFERROR((INDEX(lookup!$AN$4:$AN$363,(MATCH(E43,lookup!$AL$4:$AL$363)+1))-INDEX(lookup!$AN$4:$AN$363,MATCH(E43,lookup!$AL$4:$AL$363)))/(INDEX(lookup!$AL$4:$AL$363,(MATCH(E43,lookup!$AL$4:$AL$363)+1))-INDEX(lookup!$AL$4:$AL$363,MATCH(E43,lookup!$AL$4:$AL$363)))*(E43-INDEX(lookup!$AL$4:$AL$363,MATCH(E43,lookup!$AL$4:$AL$363)))+INDEX(lookup!$AN$4:$AN$363,MATCH(E43,lookup!$AL$4:$AL$363)),"Small")</f>
        <v>0.30315190662403124</v>
      </c>
      <c r="Y43" s="4">
        <f t="shared" si="10"/>
        <v>0.18892628522637789</v>
      </c>
      <c r="Z43" s="31">
        <f t="shared" si="11"/>
        <v>0.17269612255822972</v>
      </c>
      <c r="AA43" s="29">
        <f t="shared" si="12"/>
        <v>15</v>
      </c>
      <c r="AB43" s="19" t="s">
        <v>154</v>
      </c>
      <c r="AC43" s="20" t="s">
        <v>86</v>
      </c>
      <c r="AD43" s="20">
        <v>86.76</v>
      </c>
      <c r="AE43" s="24">
        <f>MIN(AG42,AG68-0.05)</f>
        <v>7.2763862091014202</v>
      </c>
      <c r="AF43" s="24">
        <v>11.63</v>
      </c>
      <c r="AG43" s="24">
        <f t="shared" si="16"/>
        <v>7.1265550531699002</v>
      </c>
      <c r="AH43" s="24">
        <v>11.5</v>
      </c>
      <c r="AI43" s="24">
        <f t="shared" si="13"/>
        <v>3.1036137908985806</v>
      </c>
      <c r="AJ43" s="24">
        <f t="shared" si="14"/>
        <v>0</v>
      </c>
      <c r="AK43" s="41">
        <f t="shared" si="15"/>
        <v>7.2763862091014202</v>
      </c>
      <c r="AL43" s="42">
        <v>11.63</v>
      </c>
      <c r="AM43" s="42">
        <f t="shared" si="17"/>
        <v>7.2763862091014202</v>
      </c>
      <c r="AN43" s="43">
        <v>11.5</v>
      </c>
      <c r="AO43" s="20" t="s">
        <v>59</v>
      </c>
    </row>
    <row r="44" spans="1:41">
      <c r="A44" s="5" t="s">
        <v>85</v>
      </c>
      <c r="B44" s="2" t="s">
        <v>84</v>
      </c>
      <c r="C44" s="2">
        <f>Sheet1!M68+Sheet1!M69</f>
        <v>0.92199219880826688</v>
      </c>
      <c r="D44" s="2">
        <f>C44</f>
        <v>0.92199219880826688</v>
      </c>
      <c r="E44" s="3">
        <f t="shared" si="0"/>
        <v>0.46099609940413344</v>
      </c>
      <c r="F44" s="3">
        <f>IFERROR((INDEX(lookup!$D$4:$D$363,(MATCH(E44,lookup!$B$4:$B$363)+1))-INDEX(lookup!$D$4:$D$363,MATCH(E44,lookup!$B$4:$B$363)))/(INDEX(lookup!$B$4:$B$363,(MATCH(E44,lookup!$B$4:$B$363)+1))-INDEX(lookup!$B$4:$B$363,MATCH(E44,lookup!$B$4:$B$363)))*(E44-INDEX(lookup!$B$4:$B$363,MATCH(E44,lookup!$B$4:$B$363)))+INDEX(lookup!$D$4:$D$363,MATCH(E44,lookup!$B$4:$B$363)),"Small")</f>
        <v>0.26862187337898941</v>
      </c>
      <c r="G44" s="4">
        <f t="shared" si="1"/>
        <v>0.196697434479188</v>
      </c>
      <c r="H44" s="3">
        <f>IFERROR((INDEX(lookup!$H$4:$H$363,(MATCH(E44,lookup!$F$4:$F$363)+1))-INDEX(lookup!$H$4:$H$363,MATCH(E44,lookup!$F$4:$F$363)))/(INDEX(lookup!$F$4:$F$363,(MATCH(E44,lookup!$F$4:$F$363)+1))-INDEX(lookup!$F$4:$F$363,MATCH(E44,lookup!$F$4:$F$363)))*(E44-INDEX(lookup!$F$4:$F$363,MATCH(E44,lookup!$F$4:$F$363)))+INDEX(lookup!$H$4:$H$363,MATCH(E44,lookup!$F$4:$F$363)),"Small")</f>
        <v>0.26151771903729326</v>
      </c>
      <c r="I44" s="4">
        <f t="shared" si="2"/>
        <v>0.19846264728543095</v>
      </c>
      <c r="J44" s="18">
        <f>IFERROR((INDEX(lookup!$L$4:$L$363,(MATCH(E44,lookup!$J$4:$J$363)+1))-INDEX(lookup!$L$4:$L$363,MATCH(E44,lookup!$J$4:$J$363)))/(INDEX(lookup!$J$4:$J$363,(MATCH(E44,lookup!$J$4:$J$363)+1))-INDEX(lookup!$J$4:$J$363,MATCH(E44,lookup!$J$4:$J$363)))*(E44-INDEX(lookup!$J$4:$J$363,MATCH(E44,lookup!$J$4:$J$363)))+INDEX(lookup!$L$4:$L$363,MATCH(E44,lookup!$J$4:$J$363)),"Small")</f>
        <v>0.24575081372577975</v>
      </c>
      <c r="K44" s="4">
        <f t="shared" si="3"/>
        <v>0.20261930987403876</v>
      </c>
      <c r="L44" s="4">
        <f>IFERROR((INDEX(lookup!$P$4:$P$363,(MATCH(E44,lookup!$N$4:$N$363)+1))-INDEX(lookup!$P$4:$P$363,MATCH(E44,lookup!$N$4:$N$363)))/(INDEX(lookup!$N$4:$N$363,(MATCH(E44,lookup!$N$4:$N$363)+1))-INDEX(lookup!$N$4:$N$363,MATCH(E44,lookup!$N$4:$N$363)))*(E44-INDEX(lookup!$N$4:$N$363,MATCH(E44,lookup!$N$4:$N$363)))+INDEX(lookup!$P$4:$P$363,MATCH(E44,lookup!$N$4:$N$363)),"Small")</f>
        <v>0.23196108496019946</v>
      </c>
      <c r="M44" s="4">
        <f t="shared" si="4"/>
        <v>0.20655740847248857</v>
      </c>
      <c r="N44" s="18">
        <f>IFERROR((INDEX(lookup!$T$4:$T$363,(MATCH(E44,lookup!$R$4:$R$363)+1))-INDEX(lookup!$T$4:$T$363,MATCH(E44,lookup!$R$4:$R$363)))/(INDEX(lookup!$R$4:$R$363,(MATCH(E44,lookup!$R$4:$R$363)+1))-INDEX(lookup!$R$4:$R$363,MATCH(E44,lookup!$R$4:$R$363)))*(E44-INDEX(lookup!$R$4:$R$363,MATCH(E44,lookup!$R$4:$R$363)))+INDEX(lookup!$T$4:$T$363,MATCH(E44,lookup!$R$4:$R$363)),"Small")</f>
        <v>0.22042755459882366</v>
      </c>
      <c r="O44" s="4">
        <f t="shared" si="5"/>
        <v>0.21009893893872789</v>
      </c>
      <c r="P44" s="18">
        <f>IFERROR((INDEX(lookup!$X$4:$X$363,(MATCH(E44,lookup!$V$4:$V$363)+1))-INDEX(lookup!$X$4:$X$363,MATCH(E44,lookup!$V$4:$V$363)))/(INDEX(lookup!$V$4:$V$363,(MATCH(E44,lookup!$V$4:$V$363)+1))-INDEX(lookup!$V$4:$V$363,MATCH(E44,lookup!$V$4:$V$363)))*(E44-INDEX(lookup!$V$4:$V$363,MATCH(E44,lookup!$V$4:$V$363)))+INDEX(lookup!$X$4:$X$363,MATCH(E44,lookup!$V$4:$V$363)),"Small")</f>
        <v>0.21072098038322443</v>
      </c>
      <c r="Q44" s="4">
        <f t="shared" si="6"/>
        <v>0.21327660910429494</v>
      </c>
      <c r="R44" s="18">
        <f>IFERROR((INDEX(lookup!$AB$4:$AB$363,(MATCH(E44,lookup!$Z$4:$Z$363)+1))-INDEX(lookup!$AB$4:$AB$363,MATCH(E44,lookup!$Z$4:$Z$363)))/(INDEX(lookup!$Z$4:$Z$363,(MATCH(E44,lookup!$Z$4:$Z$363)+1))-INDEX(lookup!$Z$4:$Z$363,MATCH(E44,lookup!$Z$4:$Z$363)))*(E44-INDEX(lookup!$Z$4:$Z$363,MATCH(E44,lookup!$Z$4:$Z$363)))+INDEX(lookup!$AB$4:$AB$363,MATCH(E44,lookup!$Z$4:$Z$363)),"Small")</f>
        <v>0.20244812018908018</v>
      </c>
      <c r="S44" s="4">
        <f t="shared" si="7"/>
        <v>0.21614303090136422</v>
      </c>
      <c r="T44" s="18">
        <f>IFERROR((INDEX(lookup!$AF$4:$AF$363,(MATCH(E44,lookup!$AD$4:$AD$363)+1))-INDEX(lookup!$AF$4:$AF$363,MATCH(E44,lookup!$AD$4:$AD$363)))/(INDEX(lookup!$AD$4:$AD$363,(MATCH(E44,lookup!$AD$4:$AD$363)+1))-INDEX(lookup!$AD$4:$AD$363,MATCH(E44,lookup!$AD$4:$AD$363)))*(E44-INDEX(lookup!$AD$4:$AD$363,MATCH(E44,lookup!$AD$4:$AD$363)))+INDEX(lookup!$AF$4:$AF$363,MATCH(E44,lookup!$AD$4:$AD$363)),"Small")</f>
        <v>0.19529402128692522</v>
      </c>
      <c r="U44" s="4">
        <f t="shared" si="8"/>
        <v>0.21875072646150995</v>
      </c>
      <c r="V44" s="18">
        <f>IFERROR((INDEX(lookup!$AJ$4:$AJ$363,(MATCH(E44,lookup!$AH$4:$AH$363)+1))-INDEX(lookup!$AJ$4:$AJ$363,MATCH(E44,lookup!$AH$4:$AH$363)))/(INDEX(lookup!$AH$4:$AH$363,(MATCH(E44,lookup!$AH$4:$AH$363)+1))-INDEX(lookup!$AH$4:$AH$363,MATCH(E44,lookup!$AH$4:$AH$363)))*(E44-INDEX(lookup!$AH$4:$AH$363,MATCH(E44,lookup!$AH$4:$AH$363)))+INDEX(lookup!$AJ$4:$AJ$363,MATCH(E44,lookup!$AH$4:$AH$363)),"Small")</f>
        <v>0.18902340965396558</v>
      </c>
      <c r="W44" s="4">
        <f t="shared" si="9"/>
        <v>0.2211433863947824</v>
      </c>
      <c r="X44" s="18">
        <f>IFERROR((INDEX(lookup!$AN$4:$AN$363,(MATCH(E44,lookup!$AL$4:$AL$363)+1))-INDEX(lookup!$AN$4:$AN$363,MATCH(E44,lookup!$AL$4:$AL$363)))/(INDEX(lookup!$AL$4:$AL$363,(MATCH(E44,lookup!$AL$4:$AL$363)+1))-INDEX(lookup!$AL$4:$AL$363,MATCH(E44,lookup!$AL$4:$AL$363)))*(E44-INDEX(lookup!$AL$4:$AL$363,MATCH(E44,lookup!$AL$4:$AL$363)))+INDEX(lookup!$AN$4:$AN$363,MATCH(E44,lookup!$AL$4:$AL$363)),"Small")</f>
        <v>0.18346074865805326</v>
      </c>
      <c r="Y44" s="4">
        <f t="shared" si="10"/>
        <v>0.22335624486423725</v>
      </c>
      <c r="Z44" s="31">
        <f t="shared" si="11"/>
        <v>0.196697434479188</v>
      </c>
      <c r="AA44" s="29">
        <f t="shared" si="12"/>
        <v>15</v>
      </c>
      <c r="AB44" s="23" t="s">
        <v>155</v>
      </c>
      <c r="AC44" s="20" t="s">
        <v>86</v>
      </c>
      <c r="AD44" s="20">
        <v>58.76</v>
      </c>
      <c r="AE44" s="24">
        <f>AG69-0.05</f>
        <v>7.1455455086086141</v>
      </c>
      <c r="AF44" s="24">
        <v>11.5</v>
      </c>
      <c r="AG44" s="24">
        <f t="shared" si="16"/>
        <v>7.0299660961086436</v>
      </c>
      <c r="AH44" s="24">
        <v>11.5</v>
      </c>
      <c r="AI44" s="24">
        <f t="shared" si="13"/>
        <v>3.1044544913913859</v>
      </c>
      <c r="AJ44" s="24">
        <f t="shared" si="14"/>
        <v>0</v>
      </c>
      <c r="AK44" s="41">
        <f t="shared" si="15"/>
        <v>7.1455455086086141</v>
      </c>
      <c r="AL44" s="42">
        <v>11.5</v>
      </c>
      <c r="AM44" s="42">
        <f t="shared" si="17"/>
        <v>7.1455455086086141</v>
      </c>
      <c r="AN44" s="43">
        <v>11.5</v>
      </c>
      <c r="AO44" s="20" t="s">
        <v>85</v>
      </c>
    </row>
    <row r="45" spans="1:41">
      <c r="A45" s="5" t="s">
        <v>86</v>
      </c>
      <c r="D45" s="2">
        <f>D43+D44</f>
        <v>2.9092432836983417</v>
      </c>
      <c r="E45" s="3">
        <f t="shared" si="0"/>
        <v>1.4546216418491709</v>
      </c>
      <c r="F45" s="3" t="str">
        <f>IFERROR((INDEX(lookup!$D$4:$D$363,(MATCH(E45,lookup!$B$4:$B$363)+1))-INDEX(lookup!$D$4:$D$363,MATCH(E45,lookup!$B$4:$B$363)))/(INDEX(lookup!$B$4:$B$363,(MATCH(E45,lookup!$B$4:$B$363)+1))-INDEX(lookup!$B$4:$B$363,MATCH(E45,lookup!$B$4:$B$363)))*(E45-INDEX(lookup!$B$4:$B$363,MATCH(E45,lookup!$B$4:$B$363)))+INDEX(lookup!$D$4:$D$363,MATCH(E45,lookup!$B$4:$B$363)),"Small")</f>
        <v>Small</v>
      </c>
      <c r="G45" s="4" t="str">
        <f t="shared" si="1"/>
        <v>NA</v>
      </c>
      <c r="H45" s="3">
        <f>IFERROR((INDEX(lookup!$H$4:$H$363,(MATCH(E45,lookup!$F$4:$F$363)+1))-INDEX(lookup!$H$4:$H$363,MATCH(E45,lookup!$F$4:$F$363)))/(INDEX(lookup!$F$4:$F$363,(MATCH(E45,lookup!$F$4:$F$363)+1))-INDEX(lookup!$F$4:$F$363,MATCH(E45,lookup!$F$4:$F$363)))*(E45-INDEX(lookup!$F$4:$F$363,MATCH(E45,lookup!$F$4:$F$363)))+INDEX(lookup!$H$4:$H$363,MATCH(E45,lookup!$F$4:$F$363)),"Small")</f>
        <v>0.4543414378761792</v>
      </c>
      <c r="I45" s="4">
        <f t="shared" si="2"/>
        <v>0.16508908885064943</v>
      </c>
      <c r="J45" s="18">
        <f>IFERROR((INDEX(lookup!$L$4:$L$363,(MATCH(E45,lookup!$J$4:$J$363)+1))-INDEX(lookup!$L$4:$L$363,MATCH(E45,lookup!$J$4:$J$363)))/(INDEX(lookup!$J$4:$J$363,(MATCH(E45,lookup!$J$4:$J$363)+1))-INDEX(lookup!$J$4:$J$363,MATCH(E45,lookup!$J$4:$J$363)))*(E45-INDEX(lookup!$J$4:$J$363,MATCH(E45,lookup!$J$4:$J$363)))+INDEX(lookup!$L$4:$L$363,MATCH(E45,lookup!$J$4:$J$363)),"Small")</f>
        <v>0.48081753266261551</v>
      </c>
      <c r="K45" s="4">
        <f t="shared" si="3"/>
        <v>0.1620015071029178</v>
      </c>
      <c r="L45" s="4">
        <f>IFERROR((INDEX(lookup!$P$4:$P$363,(MATCH(E45,lookup!$N$4:$N$363)+1))-INDEX(lookup!$P$4:$P$363,MATCH(E45,lookup!$N$4:$N$363)))/(INDEX(lookup!$N$4:$N$363,(MATCH(E45,lookup!$N$4:$N$363)+1))-INDEX(lookup!$N$4:$N$363,MATCH(E45,lookup!$N$4:$N$363)))*(E45-INDEX(lookup!$N$4:$N$363,MATCH(E45,lookup!$N$4:$N$363)))+INDEX(lookup!$P$4:$P$363,MATCH(E45,lookup!$N$4:$N$363)),"Small")</f>
        <v>0.46962508236687062</v>
      </c>
      <c r="M45" s="4">
        <f t="shared" si="4"/>
        <v>0.16327839595896843</v>
      </c>
      <c r="N45" s="18">
        <f>IFERROR((INDEX(lookup!$T$4:$T$363,(MATCH(E45,lookup!$R$4:$R$363)+1))-INDEX(lookup!$T$4:$T$363,MATCH(E45,lookup!$R$4:$R$363)))/(INDEX(lookup!$R$4:$R$363,(MATCH(E45,lookup!$R$4:$R$363)+1))-INDEX(lookup!$R$4:$R$363,MATCH(E45,lookup!$R$4:$R$363)))*(E45-INDEX(lookup!$R$4:$R$363,MATCH(E45,lookup!$R$4:$R$363)))+INDEX(lookup!$T$4:$T$363,MATCH(E45,lookup!$R$4:$R$363)),"Small")</f>
        <v>0.45379043470237607</v>
      </c>
      <c r="O45" s="4">
        <f t="shared" si="5"/>
        <v>0.16515588019502711</v>
      </c>
      <c r="P45" s="18">
        <f>IFERROR((INDEX(lookup!$X$4:$X$363,(MATCH(E45,lookup!$V$4:$V$363)+1))-INDEX(lookup!$X$4:$X$363,MATCH(E45,lookup!$V$4:$V$363)))/(INDEX(lookup!$V$4:$V$363,(MATCH(E45,lookup!$V$4:$V$363)+1))-INDEX(lookup!$V$4:$V$363,MATCH(E45,lookup!$V$4:$V$363)))*(E45-INDEX(lookup!$V$4:$V$363,MATCH(E45,lookup!$V$4:$V$363)))+INDEX(lookup!$X$4:$X$363,MATCH(E45,lookup!$V$4:$V$363)),"Small")</f>
        <v>0.43812562986228021</v>
      </c>
      <c r="Q45" s="4">
        <f t="shared" si="6"/>
        <v>0.16710121208195253</v>
      </c>
      <c r="R45" s="18">
        <f>IFERROR((INDEX(lookup!$AB$4:$AB$363,(MATCH(E45,lookup!$Z$4:$Z$363)+1))-INDEX(lookup!$AB$4:$AB$363,MATCH(E45,lookup!$Z$4:$Z$363)))/(INDEX(lookup!$Z$4:$Z$363,(MATCH(E45,lookup!$Z$4:$Z$363)+1))-INDEX(lookup!$Z$4:$Z$363,MATCH(E45,lookup!$Z$4:$Z$363)))*(E45-INDEX(lookup!$Z$4:$Z$363,MATCH(E45,lookup!$Z$4:$Z$363)))+INDEX(lookup!$AB$4:$AB$363,MATCH(E45,lookup!$Z$4:$Z$363)),"Small")</f>
        <v>0.4236613666008518</v>
      </c>
      <c r="S45" s="4">
        <f t="shared" si="7"/>
        <v>0.16898164454468967</v>
      </c>
      <c r="T45" s="18">
        <f>IFERROR((INDEX(lookup!$AF$4:$AF$363,(MATCH(E45,lookup!$AD$4:$AD$363)+1))-INDEX(lookup!$AF$4:$AF$363,MATCH(E45,lookup!$AD$4:$AD$363)))/(INDEX(lookup!$AD$4:$AD$363,(MATCH(E45,lookup!$AD$4:$AD$363)+1))-INDEX(lookup!$AD$4:$AD$363,MATCH(E45,lookup!$AD$4:$AD$363)))*(E45-INDEX(lookup!$AD$4:$AD$363,MATCH(E45,lookup!$AD$4:$AD$363)))+INDEX(lookup!$AF$4:$AF$363,MATCH(E45,lookup!$AD$4:$AD$363)),"Small")</f>
        <v>0.41055604437056126</v>
      </c>
      <c r="U45" s="4">
        <f t="shared" si="8"/>
        <v>0.17076086124207887</v>
      </c>
      <c r="V45" s="18">
        <f>IFERROR((INDEX(lookup!$AJ$4:$AJ$363,(MATCH(E45,lookup!$AH$4:$AH$363)+1))-INDEX(lookup!$AJ$4:$AJ$363,MATCH(E45,lookup!$AH$4:$AH$363)))/(INDEX(lookup!$AH$4:$AH$363,(MATCH(E45,lookup!$AH$4:$AH$363)+1))-INDEX(lookup!$AH$4:$AH$363,MATCH(E45,lookup!$AH$4:$AH$363)))*(E45-INDEX(lookup!$AH$4:$AH$363,MATCH(E45,lookup!$AH$4:$AH$363)))+INDEX(lookup!$AJ$4:$AJ$363,MATCH(E45,lookup!$AH$4:$AH$363)),"Small")</f>
        <v>0.39871379617704622</v>
      </c>
      <c r="W45" s="4">
        <f t="shared" si="9"/>
        <v>0.17243499107665386</v>
      </c>
      <c r="X45" s="18">
        <f>IFERROR((INDEX(lookup!$AN$4:$AN$363,(MATCH(E45,lookup!$AL$4:$AL$363)+1))-INDEX(lookup!$AN$4:$AN$363,MATCH(E45,lookup!$AL$4:$AL$363)))/(INDEX(lookup!$AL$4:$AL$363,(MATCH(E45,lookup!$AL$4:$AL$363)+1))-INDEX(lookup!$AL$4:$AL$363,MATCH(E45,lookup!$AL$4:$AL$363)))*(E45-INDEX(lookup!$AL$4:$AL$363,MATCH(E45,lookup!$AL$4:$AL$363)))+INDEX(lookup!$AN$4:$AN$363,MATCH(E45,lookup!$AL$4:$AL$363)),"Small")</f>
        <v>0.38800930585389759</v>
      </c>
      <c r="Y45" s="4">
        <f t="shared" si="10"/>
        <v>0.17400635354633709</v>
      </c>
      <c r="Z45" s="31">
        <f t="shared" si="11"/>
        <v>0.1620015071029178</v>
      </c>
      <c r="AA45" s="29">
        <f t="shared" si="12"/>
        <v>18</v>
      </c>
      <c r="AB45" s="19" t="s">
        <v>131</v>
      </c>
      <c r="AC45" s="20" t="s">
        <v>47</v>
      </c>
      <c r="AD45" s="20">
        <v>169.71</v>
      </c>
      <c r="AE45" s="24">
        <f>MIN(AG43-0.05,AG44-0.05)</f>
        <v>6.9799660961086438</v>
      </c>
      <c r="AF45" s="24">
        <v>11.5</v>
      </c>
      <c r="AG45" s="24">
        <f t="shared" si="16"/>
        <v>6.7050333384042817</v>
      </c>
      <c r="AH45" s="24">
        <v>11.5</v>
      </c>
      <c r="AI45" s="24">
        <f t="shared" si="13"/>
        <v>3.0200339038913562</v>
      </c>
      <c r="AJ45" s="24">
        <f t="shared" si="14"/>
        <v>0</v>
      </c>
      <c r="AK45" s="41">
        <f t="shared" si="15"/>
        <v>6.9799660961086438</v>
      </c>
      <c r="AL45" s="42">
        <v>11.5</v>
      </c>
      <c r="AM45" s="42">
        <f t="shared" si="17"/>
        <v>6.9799660961086438</v>
      </c>
      <c r="AN45" s="43">
        <v>11.5</v>
      </c>
      <c r="AO45" s="20" t="s">
        <v>86</v>
      </c>
    </row>
    <row r="46" spans="1:41">
      <c r="A46" s="2">
        <v>1</v>
      </c>
      <c r="B46" s="2">
        <v>1</v>
      </c>
      <c r="C46" s="2">
        <f>Sheet1!M2</f>
        <v>0.83303843813956702</v>
      </c>
      <c r="D46" s="2">
        <f>C46</f>
        <v>0.83303843813956702</v>
      </c>
      <c r="E46" s="3">
        <f t="shared" si="0"/>
        <v>0.41651921906978351</v>
      </c>
      <c r="F46" s="3">
        <f>IFERROR((INDEX(lookup!$D$4:$D$363,(MATCH(E46,lookup!$B$4:$B$363)+1))-INDEX(lookup!$D$4:$D$363,MATCH(E46,lookup!$B$4:$B$363)))/(INDEX(lookup!$B$4:$B$363,(MATCH(E46,lookup!$B$4:$B$363)+1))-INDEX(lookup!$B$4:$B$363,MATCH(E46,lookup!$B$4:$B$363)))*(E46-INDEX(lookup!$B$4:$B$363,MATCH(E46,lookup!$B$4:$B$363)))+INDEX(lookup!$D$4:$D$363,MATCH(E46,lookup!$B$4:$B$363)),"Small")</f>
        <v>0.25379823067098978</v>
      </c>
      <c r="G46" s="4">
        <f t="shared" si="1"/>
        <v>0.20045472144629634</v>
      </c>
      <c r="Z46" s="31">
        <f t="shared" ref="Z46:Z69" si="18">MIN(G46,I46,K46,M46,O46,Q46,S46,U46,W46,Y46)</f>
        <v>0.20045472144629634</v>
      </c>
      <c r="AA46" s="29">
        <f t="shared" ref="AA46:AA69" si="19">IF(G46&lt;&gt;"NA",$F$2,IF(I46&lt;&gt;"NA",$H$2,IF(K46&lt;&gt;"NA",$J$2,IF(M46&lt;&gt;"NA",$L$2,IF(O46&lt;&gt;"NA",$N$2,IF(Q46&lt;&gt;"NA",$P$2,IF(S46&lt;&gt;"NA",$R$2,IF(U46&lt;&gt;"NA",$T$2,IF(W46&lt;&gt;"NA",$V$2,IF(Y46&lt;&gt;"NA",$X$2,"BIGGER"))))))))))</f>
        <v>15</v>
      </c>
      <c r="AC46" s="20" t="s">
        <v>1</v>
      </c>
      <c r="AD46" s="20">
        <v>26</v>
      </c>
      <c r="AE46" s="24">
        <f>AF46-3-AA46/12</f>
        <v>8.25</v>
      </c>
      <c r="AF46" s="24">
        <v>12.5</v>
      </c>
      <c r="AG46" s="24">
        <f>AE46-Z46/100*AD46</f>
        <v>8.1978817724239637</v>
      </c>
      <c r="AH46" s="24">
        <v>12.5</v>
      </c>
      <c r="AI46" s="24">
        <f t="shared" si="13"/>
        <v>3</v>
      </c>
      <c r="AJ46" s="24">
        <f t="shared" si="14"/>
        <v>0</v>
      </c>
      <c r="AK46" s="41">
        <f t="shared" si="15"/>
        <v>8.25</v>
      </c>
      <c r="AL46" s="42">
        <v>12.5</v>
      </c>
      <c r="AM46" s="42">
        <f>AK46-AF46/100*AJ46</f>
        <v>8.25</v>
      </c>
      <c r="AN46" s="43">
        <v>12.5</v>
      </c>
      <c r="AO46" s="19">
        <v>1</v>
      </c>
    </row>
    <row r="47" spans="1:41">
      <c r="A47" s="2">
        <v>2</v>
      </c>
      <c r="B47" s="2">
        <v>2</v>
      </c>
      <c r="C47" s="2">
        <f>Sheet1!M3</f>
        <v>0.76025109427729354</v>
      </c>
      <c r="D47" s="2">
        <f t="shared" ref="D47:D69" si="20">C47</f>
        <v>0.76025109427729354</v>
      </c>
      <c r="E47" s="3">
        <f t="shared" si="0"/>
        <v>0.38012554713864677</v>
      </c>
      <c r="F47" s="3">
        <f>IFERROR((INDEX(lookup!$D$4:$D$363,(MATCH(E47,lookup!$B$4:$B$363)+1))-INDEX(lookup!$D$4:$D$363,MATCH(E47,lookup!$B$4:$B$363)))/(INDEX(lookup!$B$4:$B$363,(MATCH(E47,lookup!$B$4:$B$363)+1))-INDEX(lookup!$B$4:$B$363,MATCH(E47,lookup!$B$4:$B$363)))*(E47-INDEX(lookup!$B$4:$B$363,MATCH(E47,lookup!$B$4:$B$363)))+INDEX(lookup!$D$4:$D$363,MATCH(E47,lookup!$B$4:$B$363)),"Small")</f>
        <v>0.24089535232076778</v>
      </c>
      <c r="G47" s="4">
        <f t="shared" si="1"/>
        <v>0.20397158920231037</v>
      </c>
      <c r="Z47" s="31">
        <f t="shared" si="18"/>
        <v>0.20397158920231037</v>
      </c>
      <c r="AA47" s="29">
        <f t="shared" si="19"/>
        <v>15</v>
      </c>
      <c r="AC47" s="20" t="s">
        <v>24</v>
      </c>
      <c r="AD47" s="20">
        <v>26</v>
      </c>
      <c r="AE47" s="24">
        <f t="shared" ref="AE47:AE69" si="21">AF47-3-AA47/12</f>
        <v>8.25</v>
      </c>
      <c r="AF47" s="24">
        <v>12.5</v>
      </c>
      <c r="AG47" s="24">
        <f t="shared" ref="AG47:AG69" si="22">AE47-Z47/100*AD47</f>
        <v>8.1969673868073993</v>
      </c>
      <c r="AH47" s="24">
        <v>12.5</v>
      </c>
      <c r="AI47" s="24">
        <f t="shared" si="13"/>
        <v>3</v>
      </c>
      <c r="AJ47" s="24">
        <f t="shared" si="14"/>
        <v>0</v>
      </c>
      <c r="AK47" s="41">
        <f t="shared" si="15"/>
        <v>8.25</v>
      </c>
      <c r="AL47" s="42">
        <v>12.5</v>
      </c>
      <c r="AM47" s="42">
        <f t="shared" ref="AM47:AM69" si="23">AK47-AF47/100*AJ47</f>
        <v>8.25</v>
      </c>
      <c r="AN47" s="43">
        <v>12.5</v>
      </c>
      <c r="AO47" s="19">
        <v>2</v>
      </c>
    </row>
    <row r="48" spans="1:41">
      <c r="A48" s="2">
        <v>3</v>
      </c>
      <c r="B48" s="2">
        <v>3</v>
      </c>
      <c r="C48" s="2">
        <f>Sheet1!M5</f>
        <v>1.8099245275405891</v>
      </c>
      <c r="D48" s="2">
        <f t="shared" si="20"/>
        <v>1.8099245275405891</v>
      </c>
      <c r="E48" s="3">
        <f t="shared" si="0"/>
        <v>0.90496226377029454</v>
      </c>
      <c r="F48" s="3">
        <f>IFERROR((INDEX(lookup!$D$4:$D$363,(MATCH(E48,lookup!$B$4:$B$363)+1))-INDEX(lookup!$D$4:$D$363,MATCH(E48,lookup!$B$4:$B$363)))/(INDEX(lookup!$B$4:$B$363,(MATCH(E48,lookup!$B$4:$B$363)+1))-INDEX(lookup!$B$4:$B$363,MATCH(E48,lookup!$B$4:$B$363)))*(E48-INDEX(lookup!$B$4:$B$363,MATCH(E48,lookup!$B$4:$B$363)))+INDEX(lookup!$D$4:$D$363,MATCH(E48,lookup!$B$4:$B$363)),"Small")</f>
        <v>0.36875258531298932</v>
      </c>
      <c r="G48" s="4">
        <f t="shared" si="1"/>
        <v>0.17698404987235342</v>
      </c>
      <c r="Z48" s="31">
        <f t="shared" si="18"/>
        <v>0.17698404987235342</v>
      </c>
      <c r="AA48" s="29">
        <f t="shared" si="19"/>
        <v>15</v>
      </c>
      <c r="AC48" s="20" t="s">
        <v>25</v>
      </c>
      <c r="AD48" s="20">
        <v>26</v>
      </c>
      <c r="AE48" s="24">
        <f t="shared" si="21"/>
        <v>8.25</v>
      </c>
      <c r="AF48" s="24">
        <v>12.5</v>
      </c>
      <c r="AG48" s="24">
        <f t="shared" si="22"/>
        <v>8.2039841470331876</v>
      </c>
      <c r="AH48" s="24">
        <v>12.5</v>
      </c>
      <c r="AI48" s="24">
        <f t="shared" si="13"/>
        <v>3</v>
      </c>
      <c r="AJ48" s="24">
        <f t="shared" si="14"/>
        <v>0</v>
      </c>
      <c r="AK48" s="41">
        <f t="shared" si="15"/>
        <v>8.25</v>
      </c>
      <c r="AL48" s="42">
        <v>12.5</v>
      </c>
      <c r="AM48" s="42">
        <f t="shared" si="23"/>
        <v>8.25</v>
      </c>
      <c r="AN48" s="43">
        <v>12.5</v>
      </c>
      <c r="AO48" s="19">
        <v>3</v>
      </c>
    </row>
    <row r="49" spans="1:41">
      <c r="A49" s="2">
        <v>4</v>
      </c>
      <c r="B49" s="2">
        <v>4</v>
      </c>
      <c r="C49" s="2">
        <f>Sheet1!M6</f>
        <v>1.0168661834905182</v>
      </c>
      <c r="D49" s="2">
        <f t="shared" si="20"/>
        <v>1.0168661834905182</v>
      </c>
      <c r="E49" s="3">
        <f t="shared" si="0"/>
        <v>0.50843309174525908</v>
      </c>
      <c r="F49" s="3">
        <f>IFERROR((INDEX(lookup!$D$4:$D$363,(MATCH(E49,lookup!$B$4:$B$363)+1))-INDEX(lookup!$D$4:$D$363,MATCH(E49,lookup!$B$4:$B$363)))/(INDEX(lookup!$B$4:$B$363,(MATCH(E49,lookup!$B$4:$B$363)+1))-INDEX(lookup!$B$4:$B$363,MATCH(E49,lookup!$B$4:$B$363)))*(E49-INDEX(lookup!$B$4:$B$363,MATCH(E49,lookup!$B$4:$B$363)))+INDEX(lookup!$D$4:$D$363,MATCH(E49,lookup!$B$4:$B$363)),"Small")</f>
        <v>0.28337189509171068</v>
      </c>
      <c r="G49" s="4">
        <f t="shared" si="1"/>
        <v>0.19322362631575418</v>
      </c>
      <c r="Z49" s="31">
        <f t="shared" si="18"/>
        <v>0.19322362631575418</v>
      </c>
      <c r="AA49" s="29">
        <f t="shared" si="19"/>
        <v>15</v>
      </c>
      <c r="AC49" s="20" t="s">
        <v>3</v>
      </c>
      <c r="AD49" s="20">
        <v>26</v>
      </c>
      <c r="AE49" s="24">
        <f t="shared" si="21"/>
        <v>8.25</v>
      </c>
      <c r="AF49" s="24">
        <v>12.5</v>
      </c>
      <c r="AG49" s="24">
        <f t="shared" si="22"/>
        <v>8.1997618571579043</v>
      </c>
      <c r="AH49" s="24">
        <v>12.5</v>
      </c>
      <c r="AI49" s="24">
        <f t="shared" si="13"/>
        <v>3</v>
      </c>
      <c r="AJ49" s="24">
        <f t="shared" si="14"/>
        <v>0</v>
      </c>
      <c r="AK49" s="41">
        <f t="shared" si="15"/>
        <v>8.25</v>
      </c>
      <c r="AL49" s="42">
        <v>12.5</v>
      </c>
      <c r="AM49" s="42">
        <f t="shared" si="23"/>
        <v>8.25</v>
      </c>
      <c r="AN49" s="43">
        <v>12.5</v>
      </c>
      <c r="AO49" s="19">
        <v>4</v>
      </c>
    </row>
    <row r="50" spans="1:41">
      <c r="A50" s="2">
        <v>5</v>
      </c>
      <c r="B50" s="2">
        <v>5</v>
      </c>
      <c r="C50" s="2">
        <f>Sheet1!M7</f>
        <v>0.82659197858855682</v>
      </c>
      <c r="D50" s="2">
        <f t="shared" si="20"/>
        <v>0.82659197858855682</v>
      </c>
      <c r="E50" s="3">
        <f t="shared" si="0"/>
        <v>0.41329598929427841</v>
      </c>
      <c r="F50" s="3">
        <f>IFERROR((INDEX(lookup!$D$4:$D$363,(MATCH(E50,lookup!$B$4:$B$363)+1))-INDEX(lookup!$D$4:$D$363,MATCH(E50,lookup!$B$4:$B$363)))/(INDEX(lookup!$B$4:$B$363,(MATCH(E50,lookup!$B$4:$B$363)+1))-INDEX(lookup!$B$4:$B$363,MATCH(E50,lookup!$B$4:$B$363)))*(E50-INDEX(lookup!$B$4:$B$363,MATCH(E50,lookup!$B$4:$B$363)))+INDEX(lookup!$D$4:$D$363,MATCH(E50,lookup!$B$4:$B$363)),"Small")</f>
        <v>0.25268654877967589</v>
      </c>
      <c r="G50" s="4">
        <f t="shared" si="1"/>
        <v>0.20074825492668261</v>
      </c>
      <c r="Z50" s="31">
        <f t="shared" si="18"/>
        <v>0.20074825492668261</v>
      </c>
      <c r="AA50" s="29">
        <f t="shared" si="19"/>
        <v>15</v>
      </c>
      <c r="AC50" s="20" t="s">
        <v>38</v>
      </c>
      <c r="AD50" s="20">
        <v>26</v>
      </c>
      <c r="AE50" s="24">
        <f t="shared" si="21"/>
        <v>8.25</v>
      </c>
      <c r="AF50" s="24">
        <v>12.5</v>
      </c>
      <c r="AG50" s="24">
        <f t="shared" si="22"/>
        <v>8.197805453719063</v>
      </c>
      <c r="AH50" s="24">
        <v>12.5</v>
      </c>
      <c r="AI50" s="24">
        <f t="shared" si="13"/>
        <v>3</v>
      </c>
      <c r="AJ50" s="24">
        <f t="shared" si="14"/>
        <v>0</v>
      </c>
      <c r="AK50" s="41">
        <f t="shared" si="15"/>
        <v>8.25</v>
      </c>
      <c r="AL50" s="42">
        <v>12.5</v>
      </c>
      <c r="AM50" s="42">
        <f t="shared" si="23"/>
        <v>8.25</v>
      </c>
      <c r="AN50" s="43">
        <v>12.5</v>
      </c>
      <c r="AO50" s="19">
        <v>5</v>
      </c>
    </row>
    <row r="51" spans="1:41">
      <c r="A51" s="2">
        <v>6</v>
      </c>
      <c r="B51" s="2">
        <v>6</v>
      </c>
      <c r="C51" s="2">
        <f>Sheet1!M9</f>
        <v>1.725882144870609</v>
      </c>
      <c r="D51" s="2">
        <f t="shared" si="20"/>
        <v>1.725882144870609</v>
      </c>
      <c r="E51" s="3">
        <f t="shared" si="0"/>
        <v>0.86294107243530449</v>
      </c>
      <c r="F51" s="3">
        <f>IFERROR((INDEX(lookup!$D$4:$D$363,(MATCH(E51,lookup!$B$4:$B$363)+1))-INDEX(lookup!$D$4:$D$363,MATCH(E51,lookup!$B$4:$B$363)))/(INDEX(lookup!$B$4:$B$363,(MATCH(E51,lookup!$B$4:$B$363)+1))-INDEX(lookup!$B$4:$B$363,MATCH(E51,lookup!$B$4:$B$363)))*(E51-INDEX(lookup!$B$4:$B$363,MATCH(E51,lookup!$B$4:$B$363)))+INDEX(lookup!$D$4:$D$363,MATCH(E51,lookup!$B$4:$B$363)),"Small")</f>
        <v>0.36300141290880417</v>
      </c>
      <c r="G51" s="4">
        <f t="shared" si="1"/>
        <v>0.17791383240848171</v>
      </c>
      <c r="Z51" s="31">
        <f t="shared" si="18"/>
        <v>0.17791383240848171</v>
      </c>
      <c r="AA51" s="29">
        <f t="shared" si="19"/>
        <v>15</v>
      </c>
      <c r="AC51" s="20" t="s">
        <v>2</v>
      </c>
      <c r="AD51" s="20">
        <v>26</v>
      </c>
      <c r="AE51" s="24">
        <f t="shared" si="21"/>
        <v>8.25</v>
      </c>
      <c r="AF51" s="24">
        <v>12.5</v>
      </c>
      <c r="AG51" s="24">
        <f t="shared" si="22"/>
        <v>8.2037424035737949</v>
      </c>
      <c r="AH51" s="24">
        <v>12.5</v>
      </c>
      <c r="AI51" s="24">
        <f t="shared" si="13"/>
        <v>3</v>
      </c>
      <c r="AJ51" s="24">
        <f t="shared" si="14"/>
        <v>0</v>
      </c>
      <c r="AK51" s="41">
        <f t="shared" si="15"/>
        <v>8.25</v>
      </c>
      <c r="AL51" s="42">
        <v>12.5</v>
      </c>
      <c r="AM51" s="42">
        <f t="shared" si="23"/>
        <v>8.25</v>
      </c>
      <c r="AN51" s="43">
        <v>12.5</v>
      </c>
      <c r="AO51" s="19">
        <v>6</v>
      </c>
    </row>
    <row r="52" spans="1:41">
      <c r="A52" s="2">
        <v>7</v>
      </c>
      <c r="B52" s="2">
        <v>29</v>
      </c>
      <c r="C52" s="2">
        <f>Sheet1!M36</f>
        <v>0.78194386990597897</v>
      </c>
      <c r="D52" s="2">
        <f t="shared" si="20"/>
        <v>0.78194386990597897</v>
      </c>
      <c r="E52" s="3">
        <f t="shared" si="0"/>
        <v>0.39097193495298949</v>
      </c>
      <c r="F52" s="3">
        <f>IFERROR((INDEX(lookup!$D$4:$D$363,(MATCH(E52,lookup!$B$4:$B$363)+1))-INDEX(lookup!$D$4:$D$363,MATCH(E52,lookup!$B$4:$B$363)))/(INDEX(lookup!$B$4:$B$363,(MATCH(E52,lookup!$B$4:$B$363)+1))-INDEX(lookup!$B$4:$B$363,MATCH(E52,lookup!$B$4:$B$363)))*(E52-INDEX(lookup!$B$4:$B$363,MATCH(E52,lookup!$B$4:$B$363)))+INDEX(lookup!$D$4:$D$363,MATCH(E52,lookup!$B$4:$B$363)),"Small")</f>
        <v>0.24481720964815493</v>
      </c>
      <c r="G52" s="4">
        <f t="shared" si="1"/>
        <v>0.202876544325506</v>
      </c>
      <c r="Z52" s="31">
        <f t="shared" si="18"/>
        <v>0.202876544325506</v>
      </c>
      <c r="AA52" s="29">
        <f t="shared" si="19"/>
        <v>15</v>
      </c>
      <c r="AC52" s="20" t="s">
        <v>29</v>
      </c>
      <c r="AD52" s="20">
        <v>26</v>
      </c>
      <c r="AE52" s="24">
        <f t="shared" si="21"/>
        <v>7.75</v>
      </c>
      <c r="AF52" s="24">
        <v>12</v>
      </c>
      <c r="AG52" s="24">
        <f t="shared" si="22"/>
        <v>7.6972520984753681</v>
      </c>
      <c r="AH52" s="24">
        <v>12</v>
      </c>
      <c r="AI52" s="24">
        <f t="shared" si="13"/>
        <v>3</v>
      </c>
      <c r="AJ52" s="24">
        <f t="shared" si="14"/>
        <v>0</v>
      </c>
      <c r="AK52" s="41">
        <f t="shared" si="15"/>
        <v>7.75</v>
      </c>
      <c r="AL52" s="42">
        <v>12</v>
      </c>
      <c r="AM52" s="42">
        <f t="shared" si="23"/>
        <v>7.75</v>
      </c>
      <c r="AN52" s="43">
        <v>12</v>
      </c>
      <c r="AO52" s="19">
        <v>7</v>
      </c>
    </row>
    <row r="53" spans="1:41">
      <c r="A53" s="2">
        <v>8</v>
      </c>
      <c r="B53" s="2">
        <v>30</v>
      </c>
      <c r="C53" s="2">
        <f>Sheet1!M37</f>
        <v>0.71043242519142868</v>
      </c>
      <c r="D53" s="2">
        <f t="shared" si="20"/>
        <v>0.71043242519142868</v>
      </c>
      <c r="E53" s="3">
        <f t="shared" si="0"/>
        <v>0.35521621259571434</v>
      </c>
      <c r="F53" s="3">
        <f>IFERROR((INDEX(lookup!$D$4:$D$363,(MATCH(E53,lookup!$B$4:$B$363)+1))-INDEX(lookup!$D$4:$D$363,MATCH(E53,lookup!$B$4:$B$363)))/(INDEX(lookup!$B$4:$B$363,(MATCH(E53,lookup!$B$4:$B$363)+1))-INDEX(lookup!$B$4:$B$363,MATCH(E53,lookup!$B$4:$B$363)))*(E53-INDEX(lookup!$B$4:$B$363,MATCH(E53,lookup!$B$4:$B$363)))+INDEX(lookup!$D$4:$D$363,MATCH(E53,lookup!$B$4:$B$363)),"Small")</f>
        <v>0.23162981137101848</v>
      </c>
      <c r="G53" s="4">
        <f t="shared" si="1"/>
        <v>0.20665583336644494</v>
      </c>
      <c r="Z53" s="31">
        <f t="shared" si="18"/>
        <v>0.20665583336644494</v>
      </c>
      <c r="AA53" s="29">
        <f t="shared" si="19"/>
        <v>15</v>
      </c>
      <c r="AC53" s="20" t="s">
        <v>30</v>
      </c>
      <c r="AD53" s="20">
        <v>26</v>
      </c>
      <c r="AE53" s="24">
        <f t="shared" si="21"/>
        <v>7.75</v>
      </c>
      <c r="AF53" s="24">
        <v>12</v>
      </c>
      <c r="AG53" s="24">
        <f t="shared" si="22"/>
        <v>7.6962694833247243</v>
      </c>
      <c r="AH53" s="24">
        <v>12</v>
      </c>
      <c r="AI53" s="24">
        <f t="shared" si="13"/>
        <v>3</v>
      </c>
      <c r="AJ53" s="24">
        <f t="shared" si="14"/>
        <v>0</v>
      </c>
      <c r="AK53" s="41">
        <f t="shared" si="15"/>
        <v>7.75</v>
      </c>
      <c r="AL53" s="42">
        <v>12</v>
      </c>
      <c r="AM53" s="42">
        <f t="shared" si="23"/>
        <v>7.75</v>
      </c>
      <c r="AN53" s="43">
        <v>12</v>
      </c>
      <c r="AO53" s="19">
        <v>8</v>
      </c>
    </row>
    <row r="54" spans="1:41">
      <c r="A54" s="2">
        <v>9</v>
      </c>
      <c r="B54" s="2">
        <v>31</v>
      </c>
      <c r="C54" s="2">
        <f>Sheet1!M39</f>
        <v>1.5142010339935661</v>
      </c>
      <c r="D54" s="2">
        <f t="shared" si="20"/>
        <v>1.5142010339935661</v>
      </c>
      <c r="E54" s="3">
        <f t="shared" si="0"/>
        <v>0.75710051699678305</v>
      </c>
      <c r="F54" s="3">
        <f>IFERROR((INDEX(lookup!$D$4:$D$363,(MATCH(E54,lookup!$B$4:$B$363)+1))-INDEX(lookup!$D$4:$D$363,MATCH(E54,lookup!$B$4:$B$363)))/(INDEX(lookup!$B$4:$B$363,(MATCH(E54,lookup!$B$4:$B$363)+1))-INDEX(lookup!$B$4:$B$363,MATCH(E54,lookup!$B$4:$B$363)))*(E54-INDEX(lookup!$B$4:$B$363,MATCH(E54,lookup!$B$4:$B$363)))+INDEX(lookup!$D$4:$D$363,MATCH(E54,lookup!$B$4:$B$363)),"Small")</f>
        <v>0.3447987014513042</v>
      </c>
      <c r="G54" s="4">
        <f t="shared" si="1"/>
        <v>0.18099112497633829</v>
      </c>
      <c r="Z54" s="31">
        <f t="shared" si="18"/>
        <v>0.18099112497633829</v>
      </c>
      <c r="AA54" s="29">
        <f t="shared" si="19"/>
        <v>15</v>
      </c>
      <c r="AC54" s="20" t="s">
        <v>31</v>
      </c>
      <c r="AD54" s="20">
        <v>26</v>
      </c>
      <c r="AE54" s="24">
        <f t="shared" si="21"/>
        <v>7.75</v>
      </c>
      <c r="AF54" s="24">
        <v>12</v>
      </c>
      <c r="AG54" s="24">
        <f t="shared" si="22"/>
        <v>7.7029423075061523</v>
      </c>
      <c r="AH54" s="24">
        <v>12</v>
      </c>
      <c r="AI54" s="24">
        <f t="shared" si="13"/>
        <v>3</v>
      </c>
      <c r="AJ54" s="24">
        <f t="shared" si="14"/>
        <v>0</v>
      </c>
      <c r="AK54" s="41">
        <f t="shared" si="15"/>
        <v>7.75</v>
      </c>
      <c r="AL54" s="42">
        <v>12</v>
      </c>
      <c r="AM54" s="42">
        <f t="shared" si="23"/>
        <v>7.75</v>
      </c>
      <c r="AN54" s="43">
        <v>12</v>
      </c>
      <c r="AO54" s="19">
        <v>9</v>
      </c>
    </row>
    <row r="55" spans="1:41">
      <c r="A55" s="2">
        <v>10</v>
      </c>
      <c r="B55" s="2">
        <v>34</v>
      </c>
      <c r="C55" s="2">
        <f>Sheet1!M41</f>
        <v>0.60536523433719458</v>
      </c>
      <c r="D55" s="2">
        <f t="shared" si="20"/>
        <v>0.60536523433719458</v>
      </c>
      <c r="E55" s="3">
        <f t="shared" si="0"/>
        <v>0.30268261716859729</v>
      </c>
      <c r="F55" s="3">
        <f>IFERROR((INDEX(lookup!$D$4:$D$363,(MATCH(E55,lookup!$B$4:$B$363)+1))-INDEX(lookup!$D$4:$D$363,MATCH(E55,lookup!$B$4:$B$363)))/(INDEX(lookup!$B$4:$B$363,(MATCH(E55,lookup!$B$4:$B$363)+1))-INDEX(lookup!$B$4:$B$363,MATCH(E55,lookup!$B$4:$B$363)))*(E55-INDEX(lookup!$B$4:$B$363,MATCH(E55,lookup!$B$4:$B$363)))+INDEX(lookup!$D$4:$D$363,MATCH(E55,lookup!$B$4:$B$363)),"Small")</f>
        <v>0.21081007852865205</v>
      </c>
      <c r="G55" s="4">
        <f t="shared" si="1"/>
        <v>0.2132465579982373</v>
      </c>
      <c r="Z55" s="31">
        <f t="shared" si="18"/>
        <v>0.2132465579982373</v>
      </c>
      <c r="AA55" s="29">
        <f t="shared" si="19"/>
        <v>15</v>
      </c>
      <c r="AC55" s="20" t="s">
        <v>44</v>
      </c>
      <c r="AD55" s="20">
        <v>26</v>
      </c>
      <c r="AE55" s="24">
        <f t="shared" si="21"/>
        <v>7.75</v>
      </c>
      <c r="AF55" s="24">
        <v>12</v>
      </c>
      <c r="AG55" s="24">
        <f t="shared" si="22"/>
        <v>7.694555894920458</v>
      </c>
      <c r="AH55" s="24">
        <v>12</v>
      </c>
      <c r="AI55" s="24">
        <f t="shared" si="13"/>
        <v>3</v>
      </c>
      <c r="AJ55" s="24">
        <f t="shared" si="14"/>
        <v>0</v>
      </c>
      <c r="AK55" s="41">
        <f t="shared" si="15"/>
        <v>7.75</v>
      </c>
      <c r="AL55" s="42">
        <v>12</v>
      </c>
      <c r="AM55" s="42">
        <f t="shared" si="23"/>
        <v>7.75</v>
      </c>
      <c r="AN55" s="43">
        <v>12</v>
      </c>
      <c r="AO55" s="19">
        <v>10</v>
      </c>
    </row>
    <row r="56" spans="1:41">
      <c r="A56" s="2">
        <v>11</v>
      </c>
      <c r="B56" s="2">
        <v>35</v>
      </c>
      <c r="C56" s="2">
        <f>Sheet1!M43</f>
        <v>0.76701313174012331</v>
      </c>
      <c r="D56" s="2">
        <f t="shared" si="20"/>
        <v>0.76701313174012331</v>
      </c>
      <c r="E56" s="3">
        <f t="shared" si="0"/>
        <v>0.38350656587006166</v>
      </c>
      <c r="F56" s="3">
        <f>IFERROR((INDEX(lookup!$D$4:$D$363,(MATCH(E56,lookup!$B$4:$B$363)+1))-INDEX(lookup!$D$4:$D$363,MATCH(E56,lookup!$B$4:$B$363)))/(INDEX(lookup!$B$4:$B$363,(MATCH(E56,lookup!$B$4:$B$363)+1))-INDEX(lookup!$B$4:$B$363,MATCH(E56,lookup!$B$4:$B$363)))*(E56-INDEX(lookup!$B$4:$B$363,MATCH(E56,lookup!$B$4:$B$363)))+INDEX(lookup!$D$4:$D$363,MATCH(E56,lookup!$B$4:$B$363)),"Small")</f>
        <v>0.24212577563620044</v>
      </c>
      <c r="G56" s="4">
        <f t="shared" si="1"/>
        <v>0.20362549121868465</v>
      </c>
      <c r="Z56" s="31">
        <f t="shared" si="18"/>
        <v>0.20362549121868465</v>
      </c>
      <c r="AA56" s="29">
        <f t="shared" si="19"/>
        <v>15</v>
      </c>
      <c r="AC56" s="20" t="s">
        <v>43</v>
      </c>
      <c r="AD56" s="20">
        <v>26</v>
      </c>
      <c r="AE56" s="24">
        <f t="shared" si="21"/>
        <v>7.75</v>
      </c>
      <c r="AF56" s="24">
        <v>12</v>
      </c>
      <c r="AG56" s="24">
        <f t="shared" si="22"/>
        <v>7.6970573722831421</v>
      </c>
      <c r="AH56" s="24">
        <v>12</v>
      </c>
      <c r="AI56" s="24">
        <f t="shared" si="13"/>
        <v>3</v>
      </c>
      <c r="AJ56" s="24">
        <f t="shared" si="14"/>
        <v>0</v>
      </c>
      <c r="AK56" s="41">
        <f t="shared" si="15"/>
        <v>7.75</v>
      </c>
      <c r="AL56" s="42">
        <v>12</v>
      </c>
      <c r="AM56" s="42">
        <f t="shared" si="23"/>
        <v>7.75</v>
      </c>
      <c r="AN56" s="43">
        <v>12</v>
      </c>
      <c r="AO56" s="19">
        <v>11</v>
      </c>
    </row>
    <row r="57" spans="1:41">
      <c r="A57" s="2">
        <v>12</v>
      </c>
      <c r="B57" s="2">
        <v>36</v>
      </c>
      <c r="C57" s="2">
        <f>Sheet1!M45</f>
        <v>1.6332906439909736</v>
      </c>
      <c r="D57" s="2">
        <f t="shared" si="20"/>
        <v>1.6332906439909736</v>
      </c>
      <c r="E57" s="3">
        <f t="shared" si="0"/>
        <v>0.81664532199548678</v>
      </c>
      <c r="F57" s="3">
        <f>IFERROR((INDEX(lookup!$D$4:$D$363,(MATCH(E57,lookup!$B$4:$B$363)+1))-INDEX(lookup!$D$4:$D$363,MATCH(E57,lookup!$B$4:$B$363)))/(INDEX(lookup!$B$4:$B$363,(MATCH(E57,lookup!$B$4:$B$363)+1))-INDEX(lookup!$B$4:$B$363,MATCH(E57,lookup!$B$4:$B$363)))*(E57-INDEX(lookup!$B$4:$B$363,MATCH(E57,lookup!$B$4:$B$363)))+INDEX(lookup!$D$4:$D$363,MATCH(E57,lookup!$B$4:$B$363)),"Small")</f>
        <v>0.35566077100879218</v>
      </c>
      <c r="G57" s="4">
        <f t="shared" si="1"/>
        <v>0.17912952107996094</v>
      </c>
      <c r="Z57" s="31">
        <f t="shared" si="18"/>
        <v>0.17912952107996094</v>
      </c>
      <c r="AA57" s="29">
        <f t="shared" si="19"/>
        <v>15</v>
      </c>
      <c r="AC57" s="20" t="s">
        <v>42</v>
      </c>
      <c r="AD57" s="20">
        <v>26</v>
      </c>
      <c r="AE57" s="24">
        <f t="shared" si="21"/>
        <v>7.75</v>
      </c>
      <c r="AF57" s="24">
        <v>12</v>
      </c>
      <c r="AG57" s="24">
        <f t="shared" si="22"/>
        <v>7.7034263245192101</v>
      </c>
      <c r="AH57" s="24">
        <v>12</v>
      </c>
      <c r="AI57" s="24">
        <f t="shared" si="13"/>
        <v>3</v>
      </c>
      <c r="AJ57" s="24">
        <f t="shared" si="14"/>
        <v>0</v>
      </c>
      <c r="AK57" s="41">
        <f t="shared" si="15"/>
        <v>7.75</v>
      </c>
      <c r="AL57" s="42">
        <v>12</v>
      </c>
      <c r="AM57" s="42">
        <f t="shared" si="23"/>
        <v>7.75</v>
      </c>
      <c r="AN57" s="43">
        <v>12</v>
      </c>
      <c r="AO57" s="19">
        <v>12</v>
      </c>
    </row>
    <row r="58" spans="1:41">
      <c r="A58" s="2">
        <v>13</v>
      </c>
      <c r="B58" s="2">
        <v>39</v>
      </c>
      <c r="C58" s="2">
        <f>Sheet1!M48</f>
        <v>0.78127234442455606</v>
      </c>
      <c r="D58" s="2">
        <f t="shared" si="20"/>
        <v>0.78127234442455606</v>
      </c>
      <c r="E58" s="3">
        <f t="shared" si="0"/>
        <v>0.39063617221227803</v>
      </c>
      <c r="F58" s="3">
        <f>IFERROR((INDEX(lookup!$D$4:$D$363,(MATCH(E58,lookup!$B$4:$B$363)+1))-INDEX(lookup!$D$4:$D$363,MATCH(E58,lookup!$B$4:$B$363)))/(INDEX(lookup!$B$4:$B$363,(MATCH(E58,lookup!$B$4:$B$363)+1))-INDEX(lookup!$B$4:$B$363,MATCH(E58,lookup!$B$4:$B$363)))*(E58-INDEX(lookup!$B$4:$B$363,MATCH(E58,lookup!$B$4:$B$363)))+INDEX(lookup!$D$4:$D$363,MATCH(E58,lookup!$B$4:$B$363)),"Small")</f>
        <v>0.24469694177826126</v>
      </c>
      <c r="G58" s="4">
        <f t="shared" si="1"/>
        <v>0.20290977663498713</v>
      </c>
      <c r="Z58" s="31">
        <f t="shared" si="18"/>
        <v>0.20290977663498713</v>
      </c>
      <c r="AA58" s="29">
        <f t="shared" si="19"/>
        <v>15</v>
      </c>
      <c r="AC58" s="20" t="s">
        <v>35</v>
      </c>
      <c r="AD58" s="20">
        <v>26</v>
      </c>
      <c r="AE58" s="24">
        <f t="shared" si="21"/>
        <v>7.25</v>
      </c>
      <c r="AF58" s="24">
        <v>11.5</v>
      </c>
      <c r="AG58" s="24">
        <f t="shared" si="22"/>
        <v>7.1972434580749036</v>
      </c>
      <c r="AH58" s="24">
        <v>11.5</v>
      </c>
      <c r="AI58" s="24">
        <f t="shared" si="13"/>
        <v>3</v>
      </c>
      <c r="AJ58" s="24">
        <f t="shared" si="14"/>
        <v>0</v>
      </c>
      <c r="AK58" s="41">
        <f t="shared" si="15"/>
        <v>7.25</v>
      </c>
      <c r="AL58" s="42">
        <v>11.5</v>
      </c>
      <c r="AM58" s="42">
        <f t="shared" si="23"/>
        <v>7.25</v>
      </c>
      <c r="AN58" s="43">
        <v>11.5</v>
      </c>
      <c r="AO58" s="19">
        <v>13</v>
      </c>
    </row>
    <row r="59" spans="1:41">
      <c r="A59" s="2">
        <v>14</v>
      </c>
      <c r="B59" s="2">
        <v>40</v>
      </c>
      <c r="C59" s="2">
        <f>Sheet1!M49</f>
        <v>0.85166568678201293</v>
      </c>
      <c r="D59" s="2">
        <f t="shared" si="20"/>
        <v>0.85166568678201293</v>
      </c>
      <c r="E59" s="3">
        <f t="shared" si="0"/>
        <v>0.42583284339100647</v>
      </c>
      <c r="F59" s="3">
        <f>IFERROR((INDEX(lookup!$D$4:$D$363,(MATCH(E59,lookup!$B$4:$B$363)+1))-INDEX(lookup!$D$4:$D$363,MATCH(E59,lookup!$B$4:$B$363)))/(INDEX(lookup!$B$4:$B$363,(MATCH(E59,lookup!$B$4:$B$363)+1))-INDEX(lookup!$B$4:$B$363,MATCH(E59,lookup!$B$4:$B$363)))*(E59-INDEX(lookup!$B$4:$B$363,MATCH(E59,lookup!$B$4:$B$363)))+INDEX(lookup!$D$4:$D$363,MATCH(E59,lookup!$B$4:$B$363)),"Small")</f>
        <v>0.25698744241106536</v>
      </c>
      <c r="G59" s="4">
        <f t="shared" si="1"/>
        <v>0.19962205368636676</v>
      </c>
      <c r="Z59" s="31">
        <f t="shared" si="18"/>
        <v>0.19962205368636676</v>
      </c>
      <c r="AA59" s="29">
        <f t="shared" si="19"/>
        <v>15</v>
      </c>
      <c r="AC59" s="20" t="s">
        <v>37</v>
      </c>
      <c r="AD59" s="20">
        <v>26</v>
      </c>
      <c r="AE59" s="24">
        <f t="shared" si="21"/>
        <v>7.25</v>
      </c>
      <c r="AF59" s="24">
        <v>11.5</v>
      </c>
      <c r="AG59" s="24">
        <f t="shared" si="22"/>
        <v>7.1980982660415442</v>
      </c>
      <c r="AH59" s="24">
        <v>11.5</v>
      </c>
      <c r="AI59" s="24">
        <f t="shared" si="13"/>
        <v>3</v>
      </c>
      <c r="AJ59" s="24">
        <f t="shared" si="14"/>
        <v>0</v>
      </c>
      <c r="AK59" s="41">
        <f t="shared" si="15"/>
        <v>7.25</v>
      </c>
      <c r="AL59" s="42">
        <v>11.5</v>
      </c>
      <c r="AM59" s="42">
        <f t="shared" si="23"/>
        <v>7.25</v>
      </c>
      <c r="AN59" s="43">
        <v>11.5</v>
      </c>
      <c r="AO59" s="19">
        <v>14</v>
      </c>
    </row>
    <row r="60" spans="1:41">
      <c r="A60" s="2">
        <v>15</v>
      </c>
      <c r="B60" s="2">
        <v>41</v>
      </c>
      <c r="C60" s="2">
        <f>Sheet1!M51</f>
        <v>1.5096625290109396</v>
      </c>
      <c r="D60" s="2">
        <f t="shared" si="20"/>
        <v>1.5096625290109396</v>
      </c>
      <c r="E60" s="3">
        <f t="shared" si="0"/>
        <v>0.75483126450546978</v>
      </c>
      <c r="F60" s="3">
        <f>IFERROR((INDEX(lookup!$D$4:$D$363,(MATCH(E60,lookup!$B$4:$B$363)+1))-INDEX(lookup!$D$4:$D$363,MATCH(E60,lookup!$B$4:$B$363)))/(INDEX(lookup!$B$4:$B$363,(MATCH(E60,lookup!$B$4:$B$363)+1))-INDEX(lookup!$B$4:$B$363,MATCH(E60,lookup!$B$4:$B$363)))*(E60-INDEX(lookup!$B$4:$B$363,MATCH(E60,lookup!$B$4:$B$363)))+INDEX(lookup!$D$4:$D$363,MATCH(E60,lookup!$B$4:$B$363)),"Small")</f>
        <v>0.34435588733482342</v>
      </c>
      <c r="G60" s="4">
        <f t="shared" si="1"/>
        <v>0.18106867178089939</v>
      </c>
      <c r="Z60" s="31">
        <f t="shared" si="18"/>
        <v>0.18106867178089939</v>
      </c>
      <c r="AA60" s="29">
        <f t="shared" si="19"/>
        <v>15</v>
      </c>
      <c r="AC60" s="20" t="s">
        <v>36</v>
      </c>
      <c r="AD60" s="20">
        <v>26</v>
      </c>
      <c r="AE60" s="24">
        <f t="shared" si="21"/>
        <v>7.25</v>
      </c>
      <c r="AF60" s="24">
        <v>11.5</v>
      </c>
      <c r="AG60" s="24">
        <f t="shared" si="22"/>
        <v>7.2029221453369665</v>
      </c>
      <c r="AH60" s="24">
        <v>11.5</v>
      </c>
      <c r="AI60" s="24">
        <f t="shared" si="13"/>
        <v>3</v>
      </c>
      <c r="AJ60" s="24">
        <f t="shared" si="14"/>
        <v>0</v>
      </c>
      <c r="AK60" s="41">
        <f t="shared" si="15"/>
        <v>7.25</v>
      </c>
      <c r="AL60" s="42">
        <v>11.5</v>
      </c>
      <c r="AM60" s="42">
        <f t="shared" si="23"/>
        <v>7.25</v>
      </c>
      <c r="AN60" s="43">
        <v>11.5</v>
      </c>
      <c r="AO60" s="19">
        <v>15</v>
      </c>
    </row>
    <row r="61" spans="1:41">
      <c r="A61" s="2">
        <v>16</v>
      </c>
      <c r="B61" s="2">
        <v>44</v>
      </c>
      <c r="C61" s="2">
        <f>Sheet1!M53</f>
        <v>0.60509524735436615</v>
      </c>
      <c r="D61" s="2">
        <f t="shared" si="20"/>
        <v>0.60509524735436615</v>
      </c>
      <c r="E61" s="3">
        <f t="shared" si="0"/>
        <v>0.30254762367718308</v>
      </c>
      <c r="F61" s="3">
        <f>IFERROR((INDEX(lookup!$D$4:$D$363,(MATCH(E61,lookup!$B$4:$B$363)+1))-INDEX(lookup!$D$4:$D$363,MATCH(E61,lookup!$B$4:$B$363)))/(INDEX(lookup!$B$4:$B$363,(MATCH(E61,lookup!$B$4:$B$363)+1))-INDEX(lookup!$B$4:$B$363,MATCH(E61,lookup!$B$4:$B$363)))*(E61-INDEX(lookup!$B$4:$B$363,MATCH(E61,lookup!$B$4:$B$363)))+INDEX(lookup!$D$4:$D$363,MATCH(E61,lookup!$B$4:$B$363)),"Small")</f>
        <v>0.21075410160234218</v>
      </c>
      <c r="G61" s="4">
        <f t="shared" si="1"/>
        <v>0.21326543597040748</v>
      </c>
      <c r="Z61" s="31">
        <f t="shared" si="18"/>
        <v>0.21326543597040748</v>
      </c>
      <c r="AA61" s="29">
        <f t="shared" si="19"/>
        <v>15</v>
      </c>
      <c r="AC61" s="20" t="s">
        <v>49</v>
      </c>
      <c r="AD61" s="20">
        <v>26</v>
      </c>
      <c r="AE61" s="24">
        <f t="shared" si="21"/>
        <v>7.25</v>
      </c>
      <c r="AF61" s="24">
        <v>11.5</v>
      </c>
      <c r="AG61" s="24">
        <f t="shared" si="22"/>
        <v>7.1945509866476938</v>
      </c>
      <c r="AH61" s="24">
        <v>11.5</v>
      </c>
      <c r="AI61" s="24">
        <f t="shared" si="13"/>
        <v>3</v>
      </c>
      <c r="AJ61" s="24">
        <f t="shared" si="14"/>
        <v>0</v>
      </c>
      <c r="AK61" s="41">
        <f t="shared" si="15"/>
        <v>7.25</v>
      </c>
      <c r="AL61" s="42">
        <v>11.5</v>
      </c>
      <c r="AM61" s="42">
        <f t="shared" si="23"/>
        <v>7.25</v>
      </c>
      <c r="AN61" s="43">
        <v>11.5</v>
      </c>
      <c r="AO61" s="19">
        <v>16</v>
      </c>
    </row>
    <row r="62" spans="1:41">
      <c r="A62" s="2">
        <v>17</v>
      </c>
      <c r="B62" s="2">
        <v>45</v>
      </c>
      <c r="C62" s="2">
        <f>Sheet1!M55</f>
        <v>0.76895629560774481</v>
      </c>
      <c r="D62" s="2">
        <f t="shared" si="20"/>
        <v>0.76895629560774481</v>
      </c>
      <c r="E62" s="3">
        <f t="shared" si="0"/>
        <v>0.38447814780387241</v>
      </c>
      <c r="F62" s="3">
        <f>IFERROR((INDEX(lookup!$D$4:$D$363,(MATCH(E62,lookup!$B$4:$B$363)+1))-INDEX(lookup!$D$4:$D$363,MATCH(E62,lookup!$B$4:$B$363)))/(INDEX(lookup!$B$4:$B$363,(MATCH(E62,lookup!$B$4:$B$363)+1))-INDEX(lookup!$B$4:$B$363,MATCH(E62,lookup!$B$4:$B$363)))*(E62-INDEX(lookup!$B$4:$B$363,MATCH(E62,lookup!$B$4:$B$363)))+INDEX(lookup!$D$4:$D$363,MATCH(E62,lookup!$B$4:$B$363)),"Small")</f>
        <v>0.24247719087415204</v>
      </c>
      <c r="G62" s="4">
        <f t="shared" si="1"/>
        <v>0.20352707413100937</v>
      </c>
      <c r="Z62" s="31">
        <f t="shared" si="18"/>
        <v>0.20352707413100937</v>
      </c>
      <c r="AA62" s="29">
        <f t="shared" si="19"/>
        <v>15</v>
      </c>
      <c r="AC62" s="20" t="s">
        <v>48</v>
      </c>
      <c r="AD62" s="20">
        <v>26</v>
      </c>
      <c r="AE62" s="24">
        <f t="shared" si="21"/>
        <v>7.25</v>
      </c>
      <c r="AF62" s="24">
        <v>11.5</v>
      </c>
      <c r="AG62" s="24">
        <f t="shared" si="22"/>
        <v>7.1970829607259379</v>
      </c>
      <c r="AH62" s="24">
        <v>11.5</v>
      </c>
      <c r="AI62" s="24">
        <f t="shared" si="13"/>
        <v>3</v>
      </c>
      <c r="AJ62" s="24">
        <f t="shared" si="14"/>
        <v>0</v>
      </c>
      <c r="AK62" s="41">
        <f t="shared" si="15"/>
        <v>7.25</v>
      </c>
      <c r="AL62" s="42">
        <v>11.5</v>
      </c>
      <c r="AM62" s="42">
        <f t="shared" si="23"/>
        <v>7.25</v>
      </c>
      <c r="AN62" s="43">
        <v>11.5</v>
      </c>
      <c r="AO62" s="19">
        <v>17</v>
      </c>
    </row>
    <row r="63" spans="1:41">
      <c r="A63" s="2">
        <v>18</v>
      </c>
      <c r="B63" s="2">
        <v>46</v>
      </c>
      <c r="C63" s="2">
        <f>Sheet1!M57</f>
        <v>1.6325810223758022</v>
      </c>
      <c r="D63" s="2">
        <f t="shared" si="20"/>
        <v>1.6325810223758022</v>
      </c>
      <c r="E63" s="3">
        <f t="shared" si="0"/>
        <v>0.81629051118790108</v>
      </c>
      <c r="F63" s="3">
        <f>IFERROR((INDEX(lookup!$D$4:$D$363,(MATCH(E63,lookup!$B$4:$B$363)+1))-INDEX(lookup!$D$4:$D$363,MATCH(E63,lookup!$B$4:$B$363)))/(INDEX(lookup!$B$4:$B$363,(MATCH(E63,lookup!$B$4:$B$363)+1))-INDEX(lookup!$B$4:$B$363,MATCH(E63,lookup!$B$4:$B$363)))*(E63-INDEX(lookup!$B$4:$B$363,MATCH(E63,lookup!$B$4:$B$363)))+INDEX(lookup!$D$4:$D$363,MATCH(E63,lookup!$B$4:$B$363)),"Small")</f>
        <v>0.35560071949015004</v>
      </c>
      <c r="G63" s="4">
        <f t="shared" si="1"/>
        <v>0.17913960391886599</v>
      </c>
      <c r="Z63" s="31">
        <f t="shared" si="18"/>
        <v>0.17913960391886599</v>
      </c>
      <c r="AA63" s="29">
        <f t="shared" si="19"/>
        <v>15</v>
      </c>
      <c r="AC63" s="20" t="s">
        <v>47</v>
      </c>
      <c r="AD63" s="20">
        <v>26</v>
      </c>
      <c r="AE63" s="24">
        <f t="shared" si="21"/>
        <v>7.25</v>
      </c>
      <c r="AF63" s="24">
        <v>11.5</v>
      </c>
      <c r="AG63" s="24">
        <f t="shared" si="22"/>
        <v>7.2034237029810946</v>
      </c>
      <c r="AH63" s="24">
        <v>11.5</v>
      </c>
      <c r="AI63" s="24">
        <f t="shared" si="13"/>
        <v>3</v>
      </c>
      <c r="AJ63" s="24">
        <f t="shared" si="14"/>
        <v>0</v>
      </c>
      <c r="AK63" s="41">
        <f t="shared" si="15"/>
        <v>7.25</v>
      </c>
      <c r="AL63" s="42">
        <v>11.5</v>
      </c>
      <c r="AM63" s="42">
        <f t="shared" si="23"/>
        <v>7.25</v>
      </c>
      <c r="AN63" s="43">
        <v>11.5</v>
      </c>
      <c r="AO63" s="19">
        <v>18</v>
      </c>
    </row>
    <row r="64" spans="1:41">
      <c r="A64" s="2">
        <v>19</v>
      </c>
      <c r="B64" s="2">
        <v>8</v>
      </c>
      <c r="C64" s="2">
        <f>Sheet1!M11</f>
        <v>0.76591931706140515</v>
      </c>
      <c r="D64" s="2">
        <f t="shared" si="20"/>
        <v>0.76591931706140515</v>
      </c>
      <c r="E64" s="3">
        <f t="shared" si="0"/>
        <v>0.38295965853070257</v>
      </c>
      <c r="F64" s="3">
        <f>IFERROR((INDEX(lookup!$D$4:$D$363,(MATCH(E64,lookup!$B$4:$B$363)+1))-INDEX(lookup!$D$4:$D$363,MATCH(E64,lookup!$B$4:$B$363)))/(INDEX(lookup!$B$4:$B$363,(MATCH(E64,lookup!$B$4:$B$363)+1))-INDEX(lookup!$B$4:$B$363,MATCH(E64,lookup!$B$4:$B$363)))*(E64-INDEX(lookup!$B$4:$B$363,MATCH(E64,lookup!$B$4:$B$363)))+INDEX(lookup!$D$4:$D$363,MATCH(E64,lookup!$B$4:$B$363)),"Small")</f>
        <v>0.24192796259943003</v>
      </c>
      <c r="G64" s="4">
        <f t="shared" si="1"/>
        <v>0.20368097440611058</v>
      </c>
      <c r="Z64" s="31">
        <f t="shared" si="18"/>
        <v>0.20368097440611058</v>
      </c>
      <c r="AA64" s="29">
        <f t="shared" si="19"/>
        <v>15</v>
      </c>
      <c r="AC64" s="20" t="s">
        <v>52</v>
      </c>
      <c r="AD64" s="20">
        <v>26</v>
      </c>
      <c r="AE64" s="24">
        <f t="shared" si="21"/>
        <v>8.43</v>
      </c>
      <c r="AF64" s="24">
        <v>12.68</v>
      </c>
      <c r="AG64" s="24">
        <f t="shared" si="22"/>
        <v>8.3770429466544112</v>
      </c>
      <c r="AH64" s="24">
        <v>12.68</v>
      </c>
      <c r="AI64" s="24">
        <f t="shared" si="13"/>
        <v>3</v>
      </c>
      <c r="AJ64" s="24">
        <f t="shared" si="14"/>
        <v>0</v>
      </c>
      <c r="AK64" s="41">
        <f t="shared" si="15"/>
        <v>8.43</v>
      </c>
      <c r="AL64" s="42">
        <v>12.68</v>
      </c>
      <c r="AM64" s="42">
        <f t="shared" si="23"/>
        <v>8.43</v>
      </c>
      <c r="AN64" s="43">
        <v>12.68</v>
      </c>
      <c r="AO64" s="19">
        <v>19</v>
      </c>
    </row>
    <row r="65" spans="1:41">
      <c r="A65" s="2">
        <v>20</v>
      </c>
      <c r="B65" s="2">
        <v>19</v>
      </c>
      <c r="C65" s="2">
        <f>Sheet1!M23</f>
        <v>0.76025159741144199</v>
      </c>
      <c r="D65" s="2">
        <f t="shared" si="20"/>
        <v>0.76025159741144199</v>
      </c>
      <c r="E65" s="3">
        <f t="shared" si="0"/>
        <v>0.380125798705721</v>
      </c>
      <c r="F65" s="3">
        <f>IFERROR((INDEX(lookup!$D$4:$D$363,(MATCH(E65,lookup!$B$4:$B$363)+1))-INDEX(lookup!$D$4:$D$363,MATCH(E65,lookup!$B$4:$B$363)))/(INDEX(lookup!$B$4:$B$363,(MATCH(E65,lookup!$B$4:$B$363)+1))-INDEX(lookup!$B$4:$B$363,MATCH(E65,lookup!$B$4:$B$363)))*(E65-INDEX(lookup!$B$4:$B$363,MATCH(E65,lookup!$B$4:$B$363)))+INDEX(lookup!$D$4:$D$363,MATCH(E65,lookup!$B$4:$B$363)),"Small")</f>
        <v>0.24089544420011652</v>
      </c>
      <c r="G65" s="4">
        <f t="shared" si="1"/>
        <v>0.20397156327020358</v>
      </c>
      <c r="Z65" s="31">
        <f t="shared" si="18"/>
        <v>0.20397156327020358</v>
      </c>
      <c r="AA65" s="29">
        <f t="shared" si="19"/>
        <v>15</v>
      </c>
      <c r="AC65" s="20" t="s">
        <v>54</v>
      </c>
      <c r="AD65" s="20">
        <v>26</v>
      </c>
      <c r="AE65" s="24">
        <f t="shared" si="21"/>
        <v>8.1300000000000008</v>
      </c>
      <c r="AF65" s="24">
        <v>12.38</v>
      </c>
      <c r="AG65" s="24">
        <f t="shared" si="22"/>
        <v>8.0769673935497472</v>
      </c>
      <c r="AH65" s="24">
        <v>12.38</v>
      </c>
      <c r="AI65" s="24">
        <f t="shared" si="13"/>
        <v>3</v>
      </c>
      <c r="AJ65" s="24">
        <f t="shared" si="14"/>
        <v>0</v>
      </c>
      <c r="AK65" s="41">
        <f t="shared" si="15"/>
        <v>8.1300000000000008</v>
      </c>
      <c r="AL65" s="42">
        <v>12.38</v>
      </c>
      <c r="AM65" s="42">
        <f t="shared" si="23"/>
        <v>8.1300000000000008</v>
      </c>
      <c r="AN65" s="43">
        <v>12.38</v>
      </c>
      <c r="AO65" s="19">
        <v>20</v>
      </c>
    </row>
    <row r="66" spans="1:41">
      <c r="A66" s="2">
        <v>21</v>
      </c>
      <c r="B66" s="2">
        <v>28</v>
      </c>
      <c r="C66" s="2">
        <f>Sheet1!M35</f>
        <v>0.7597906378390562</v>
      </c>
      <c r="D66" s="2">
        <f t="shared" si="20"/>
        <v>0.7597906378390562</v>
      </c>
      <c r="E66" s="3">
        <f t="shared" si="0"/>
        <v>0.3798953189195281</v>
      </c>
      <c r="F66" s="3">
        <f>IFERROR((INDEX(lookup!$D$4:$D$363,(MATCH(E66,lookup!$B$4:$B$363)+1))-INDEX(lookup!$D$4:$D$363,MATCH(E66,lookup!$B$4:$B$363)))/(INDEX(lookup!$B$4:$B$363,(MATCH(E66,lookup!$B$4:$B$363)+1))-INDEX(lookup!$B$4:$B$363,MATCH(E66,lookup!$B$4:$B$363)))*(E66-INDEX(lookup!$B$4:$B$363,MATCH(E66,lookup!$B$4:$B$363)))+INDEX(lookup!$D$4:$D$363,MATCH(E66,lookup!$B$4:$B$363)),"Small")</f>
        <v>0.24081126652021001</v>
      </c>
      <c r="G66" s="4">
        <f t="shared" si="1"/>
        <v>0.20399532718149602</v>
      </c>
      <c r="Z66" s="31">
        <f t="shared" si="18"/>
        <v>0.20399532718149602</v>
      </c>
      <c r="AA66" s="29">
        <f t="shared" si="19"/>
        <v>15</v>
      </c>
      <c r="AC66" s="20" t="s">
        <v>55</v>
      </c>
      <c r="AD66" s="20">
        <v>26</v>
      </c>
      <c r="AE66" s="24">
        <f t="shared" si="21"/>
        <v>7.8800000000000008</v>
      </c>
      <c r="AF66" s="24">
        <v>12.13</v>
      </c>
      <c r="AG66" s="24">
        <f t="shared" si="22"/>
        <v>7.8269612149328118</v>
      </c>
      <c r="AH66" s="24">
        <v>12.13</v>
      </c>
      <c r="AI66" s="24">
        <f t="shared" si="13"/>
        <v>3</v>
      </c>
      <c r="AJ66" s="24">
        <f t="shared" si="14"/>
        <v>0</v>
      </c>
      <c r="AK66" s="41">
        <f t="shared" si="15"/>
        <v>7.8800000000000008</v>
      </c>
      <c r="AL66" s="42">
        <v>12.13</v>
      </c>
      <c r="AM66" s="42">
        <f t="shared" si="23"/>
        <v>7.8800000000000008</v>
      </c>
      <c r="AN66" s="43">
        <v>12.13</v>
      </c>
      <c r="AO66" s="19">
        <v>21</v>
      </c>
    </row>
    <row r="67" spans="1:41">
      <c r="A67" s="2">
        <v>22</v>
      </c>
      <c r="B67" s="2">
        <v>38</v>
      </c>
      <c r="C67" s="2">
        <f>Sheet1!M47</f>
        <v>0.71525289792015323</v>
      </c>
      <c r="D67" s="2">
        <f t="shared" si="20"/>
        <v>0.71525289792015323</v>
      </c>
      <c r="E67" s="3">
        <f t="shared" si="0"/>
        <v>0.35762644896007661</v>
      </c>
      <c r="F67" s="3">
        <f>IFERROR((INDEX(lookup!$D$4:$D$363,(MATCH(E67,lookup!$B$4:$B$363)+1))-INDEX(lookup!$D$4:$D$363,MATCH(E67,lookup!$B$4:$B$363)))/(INDEX(lookup!$B$4:$B$363,(MATCH(E67,lookup!$B$4:$B$363)+1))-INDEX(lookup!$B$4:$B$363,MATCH(E67,lookup!$B$4:$B$363)))*(E67-INDEX(lookup!$B$4:$B$363,MATCH(E67,lookup!$B$4:$B$363)))+INDEX(lookup!$D$4:$D$363,MATCH(E67,lookup!$B$4:$B$363)),"Small")</f>
        <v>0.23254501884385587</v>
      </c>
      <c r="G67" s="4">
        <f t="shared" si="1"/>
        <v>0.20638437105491292</v>
      </c>
      <c r="Z67" s="31">
        <f t="shared" si="18"/>
        <v>0.20638437105491292</v>
      </c>
      <c r="AA67" s="29">
        <f t="shared" si="19"/>
        <v>15</v>
      </c>
      <c r="AC67" s="20" t="s">
        <v>58</v>
      </c>
      <c r="AD67" s="20">
        <v>26</v>
      </c>
      <c r="AE67" s="24">
        <f t="shared" si="21"/>
        <v>7.6300000000000008</v>
      </c>
      <c r="AF67" s="24">
        <v>11.88</v>
      </c>
      <c r="AG67" s="24">
        <f t="shared" si="22"/>
        <v>7.5763400635257234</v>
      </c>
      <c r="AH67" s="24">
        <v>11.88</v>
      </c>
      <c r="AI67" s="24">
        <f t="shared" si="13"/>
        <v>3</v>
      </c>
      <c r="AJ67" s="24">
        <f t="shared" si="14"/>
        <v>0</v>
      </c>
      <c r="AK67" s="41">
        <f t="shared" si="15"/>
        <v>7.6300000000000008</v>
      </c>
      <c r="AL67" s="42">
        <v>11.88</v>
      </c>
      <c r="AM67" s="42">
        <f t="shared" si="23"/>
        <v>7.6300000000000008</v>
      </c>
      <c r="AN67" s="43">
        <v>11.88</v>
      </c>
      <c r="AO67" s="19">
        <v>22</v>
      </c>
    </row>
    <row r="68" spans="1:41">
      <c r="A68" s="2">
        <v>23</v>
      </c>
      <c r="B68" s="2">
        <v>48</v>
      </c>
      <c r="C68" s="2">
        <f>Sheet1!M59</f>
        <v>0.71844714134116805</v>
      </c>
      <c r="D68" s="2">
        <f t="shared" si="20"/>
        <v>0.71844714134116805</v>
      </c>
      <c r="E68" s="3">
        <f t="shared" si="0"/>
        <v>0.35922357067058402</v>
      </c>
      <c r="F68" s="3">
        <f>IFERROR((INDEX(lookup!$D$4:$D$363,(MATCH(E68,lookup!$B$4:$B$363)+1))-INDEX(lookup!$D$4:$D$363,MATCH(E68,lookup!$B$4:$B$363)))/(INDEX(lookup!$B$4:$B$363,(MATCH(E68,lookup!$B$4:$B$363)+1))-INDEX(lookup!$B$4:$B$363,MATCH(E68,lookup!$B$4:$B$363)))*(E68-INDEX(lookup!$B$4:$B$363,MATCH(E68,lookup!$B$4:$B$363)))+INDEX(lookup!$D$4:$D$363,MATCH(E68,lookup!$B$4:$B$363)),"Small")</f>
        <v>0.23314599271921929</v>
      </c>
      <c r="G68" s="4">
        <f t="shared" si="1"/>
        <v>0.20620688807146442</v>
      </c>
      <c r="Z68" s="31">
        <f t="shared" si="18"/>
        <v>0.20620688807146442</v>
      </c>
      <c r="AA68" s="29">
        <f t="shared" si="19"/>
        <v>15</v>
      </c>
      <c r="AC68" s="20" t="s">
        <v>59</v>
      </c>
      <c r="AD68" s="20">
        <v>26</v>
      </c>
      <c r="AE68" s="24">
        <f t="shared" si="21"/>
        <v>7.3800000000000008</v>
      </c>
      <c r="AF68" s="24">
        <v>11.63</v>
      </c>
      <c r="AG68" s="24">
        <f t="shared" si="22"/>
        <v>7.32638620910142</v>
      </c>
      <c r="AH68" s="24">
        <v>11.63</v>
      </c>
      <c r="AI68" s="24">
        <f t="shared" si="13"/>
        <v>3</v>
      </c>
      <c r="AJ68" s="24">
        <f t="shared" si="14"/>
        <v>0</v>
      </c>
      <c r="AK68" s="41">
        <f t="shared" si="15"/>
        <v>7.3800000000000008</v>
      </c>
      <c r="AL68" s="42">
        <v>11.63</v>
      </c>
      <c r="AM68" s="42">
        <f t="shared" si="23"/>
        <v>7.3800000000000008</v>
      </c>
      <c r="AN68" s="43">
        <v>11.63</v>
      </c>
      <c r="AO68" s="19">
        <v>23</v>
      </c>
    </row>
    <row r="69" spans="1:41" ht="15.75" thickBot="1">
      <c r="A69" s="2">
        <v>24</v>
      </c>
      <c r="B69" s="2">
        <v>56</v>
      </c>
      <c r="C69" s="2">
        <f>Sheet1!M69</f>
        <v>0.66329156269175771</v>
      </c>
      <c r="D69" s="2">
        <f t="shared" si="20"/>
        <v>0.66329156269175771</v>
      </c>
      <c r="E69" s="3">
        <f t="shared" si="0"/>
        <v>0.33164578134587885</v>
      </c>
      <c r="F69" s="3">
        <f>IFERROR((INDEX(lookup!$D$4:$D$363,(MATCH(E69,lookup!$B$4:$B$363)+1))-INDEX(lookup!$D$4:$D$363,MATCH(E69,lookup!$B$4:$B$363)))/(INDEX(lookup!$B$4:$B$363,(MATCH(E69,lookup!$B$4:$B$363)+1))-INDEX(lookup!$B$4:$B$363,MATCH(E69,lookup!$B$4:$B$363)))*(E69-INDEX(lookup!$B$4:$B$363,MATCH(E69,lookup!$B$4:$B$363)))+INDEX(lookup!$D$4:$D$363,MATCH(E69,lookup!$B$4:$B$363)),"Small")</f>
        <v>0.22251351061532731</v>
      </c>
      <c r="G69" s="4">
        <f t="shared" si="1"/>
        <v>0.20944035150533216</v>
      </c>
      <c r="Z69" s="31">
        <f t="shared" si="18"/>
        <v>0.20944035150533216</v>
      </c>
      <c r="AA69" s="29">
        <f t="shared" si="19"/>
        <v>15</v>
      </c>
      <c r="AC69" s="20" t="s">
        <v>85</v>
      </c>
      <c r="AD69" s="20">
        <v>26</v>
      </c>
      <c r="AE69" s="24">
        <f t="shared" si="21"/>
        <v>7.25</v>
      </c>
      <c r="AF69" s="24">
        <v>11.5</v>
      </c>
      <c r="AG69" s="24">
        <f t="shared" si="22"/>
        <v>7.195545508608614</v>
      </c>
      <c r="AH69" s="24">
        <v>11.5</v>
      </c>
      <c r="AI69" s="24">
        <f t="shared" si="13"/>
        <v>3</v>
      </c>
      <c r="AJ69" s="24">
        <f t="shared" si="14"/>
        <v>0</v>
      </c>
      <c r="AK69" s="46">
        <f t="shared" si="15"/>
        <v>7.25</v>
      </c>
      <c r="AL69" s="47">
        <v>11.5</v>
      </c>
      <c r="AM69" s="47">
        <f t="shared" si="23"/>
        <v>7.25</v>
      </c>
      <c r="AN69" s="48">
        <v>11.5</v>
      </c>
      <c r="AO69" s="19">
        <v>24</v>
      </c>
    </row>
  </sheetData>
  <mergeCells count="15">
    <mergeCell ref="F2:G2"/>
    <mergeCell ref="X2:Y2"/>
    <mergeCell ref="V2:W2"/>
    <mergeCell ref="T2:U2"/>
    <mergeCell ref="R2:S2"/>
    <mergeCell ref="P2:Q2"/>
    <mergeCell ref="N2:O2"/>
    <mergeCell ref="L2:M2"/>
    <mergeCell ref="J2:K2"/>
    <mergeCell ref="H2:I2"/>
    <mergeCell ref="AK2:AL2"/>
    <mergeCell ref="AM2:AN2"/>
    <mergeCell ref="AK1:AN1"/>
    <mergeCell ref="AE2:AF2"/>
    <mergeCell ref="AG2:AH2"/>
  </mergeCells>
  <pageMargins left="0.7" right="0.7" top="0.75" bottom="0.75" header="0.3" footer="0.3"/>
  <pageSetup scale="73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364"/>
  <sheetViews>
    <sheetView workbookViewId="0"/>
  </sheetViews>
  <sheetFormatPr defaultRowHeight="15"/>
  <cols>
    <col min="2" max="2" width="12" bestFit="1" customWidth="1"/>
  </cols>
  <sheetData>
    <row r="1" spans="1:40">
      <c r="A1" t="s">
        <v>7</v>
      </c>
      <c r="B1">
        <v>15</v>
      </c>
      <c r="C1" t="s">
        <v>8</v>
      </c>
      <c r="E1" t="s">
        <v>7</v>
      </c>
      <c r="F1">
        <v>18</v>
      </c>
      <c r="G1" t="s">
        <v>8</v>
      </c>
      <c r="I1" t="s">
        <v>7</v>
      </c>
      <c r="J1">
        <v>24</v>
      </c>
      <c r="K1" t="s">
        <v>8</v>
      </c>
      <c r="M1" t="s">
        <v>7</v>
      </c>
      <c r="N1">
        <v>30</v>
      </c>
      <c r="O1" t="s">
        <v>8</v>
      </c>
      <c r="Q1" t="s">
        <v>7</v>
      </c>
      <c r="R1">
        <v>36</v>
      </c>
      <c r="S1" t="s">
        <v>8</v>
      </c>
      <c r="U1" t="s">
        <v>7</v>
      </c>
      <c r="V1">
        <v>42</v>
      </c>
      <c r="W1" t="s">
        <v>8</v>
      </c>
      <c r="Y1" t="s">
        <v>7</v>
      </c>
      <c r="Z1">
        <v>48</v>
      </c>
      <c r="AA1" t="s">
        <v>8</v>
      </c>
      <c r="AC1" t="s">
        <v>7</v>
      </c>
      <c r="AD1">
        <v>54</v>
      </c>
      <c r="AE1" t="s">
        <v>8</v>
      </c>
      <c r="AG1" t="s">
        <v>7</v>
      </c>
      <c r="AH1">
        <v>60</v>
      </c>
      <c r="AI1" t="s">
        <v>8</v>
      </c>
      <c r="AK1" t="s">
        <v>7</v>
      </c>
      <c r="AL1">
        <v>66</v>
      </c>
      <c r="AM1" t="s">
        <v>8</v>
      </c>
    </row>
    <row r="2" spans="1:40">
      <c r="A2" t="s">
        <v>0</v>
      </c>
      <c r="B2" t="s">
        <v>1</v>
      </c>
      <c r="C2" t="s">
        <v>2</v>
      </c>
      <c r="D2" t="s">
        <v>3</v>
      </c>
      <c r="E2" t="s">
        <v>0</v>
      </c>
      <c r="F2" t="s">
        <v>1</v>
      </c>
      <c r="G2" t="s">
        <v>2</v>
      </c>
      <c r="H2" t="s">
        <v>3</v>
      </c>
      <c r="I2" t="s">
        <v>0</v>
      </c>
      <c r="J2" t="s">
        <v>1</v>
      </c>
      <c r="K2" t="s">
        <v>2</v>
      </c>
      <c r="L2" t="s">
        <v>3</v>
      </c>
      <c r="M2" t="s">
        <v>0</v>
      </c>
      <c r="N2" t="s">
        <v>1</v>
      </c>
      <c r="O2" t="s">
        <v>2</v>
      </c>
      <c r="P2" t="s">
        <v>3</v>
      </c>
      <c r="Q2" t="s">
        <v>0</v>
      </c>
      <c r="R2" t="s">
        <v>1</v>
      </c>
      <c r="S2" t="s">
        <v>2</v>
      </c>
      <c r="T2" t="s">
        <v>3</v>
      </c>
      <c r="U2" t="s">
        <v>0</v>
      </c>
      <c r="V2" t="s">
        <v>1</v>
      </c>
      <c r="W2" t="s">
        <v>2</v>
      </c>
      <c r="X2" t="s">
        <v>3</v>
      </c>
      <c r="Y2" t="s">
        <v>0</v>
      </c>
      <c r="Z2" t="s">
        <v>1</v>
      </c>
      <c r="AA2" t="s">
        <v>2</v>
      </c>
      <c r="AB2" t="s">
        <v>3</v>
      </c>
      <c r="AC2" t="s">
        <v>0</v>
      </c>
      <c r="AD2" t="s">
        <v>1</v>
      </c>
      <c r="AE2" t="s">
        <v>2</v>
      </c>
      <c r="AF2" t="s">
        <v>3</v>
      </c>
      <c r="AG2" t="s">
        <v>0</v>
      </c>
      <c r="AH2" t="s">
        <v>1</v>
      </c>
      <c r="AI2" t="s">
        <v>2</v>
      </c>
      <c r="AJ2" t="s">
        <v>3</v>
      </c>
      <c r="AK2" t="s">
        <v>0</v>
      </c>
      <c r="AL2" t="s">
        <v>1</v>
      </c>
      <c r="AM2" t="s">
        <v>2</v>
      </c>
      <c r="AN2" t="s">
        <v>3</v>
      </c>
    </row>
    <row r="3" spans="1:40">
      <c r="A3" t="s">
        <v>4</v>
      </c>
      <c r="B3" t="s">
        <v>5</v>
      </c>
      <c r="C3" t="s">
        <v>6</v>
      </c>
      <c r="D3" t="s">
        <v>6</v>
      </c>
      <c r="E3" t="s">
        <v>4</v>
      </c>
      <c r="F3" t="s">
        <v>5</v>
      </c>
      <c r="G3" t="s">
        <v>6</v>
      </c>
      <c r="H3" t="s">
        <v>6</v>
      </c>
      <c r="I3" t="s">
        <v>4</v>
      </c>
      <c r="J3" t="s">
        <v>5</v>
      </c>
      <c r="K3" t="s">
        <v>6</v>
      </c>
      <c r="L3" t="s">
        <v>6</v>
      </c>
      <c r="M3" t="s">
        <v>4</v>
      </c>
      <c r="N3" t="s">
        <v>5</v>
      </c>
      <c r="O3" t="s">
        <v>6</v>
      </c>
      <c r="P3" t="s">
        <v>6</v>
      </c>
      <c r="Q3" t="s">
        <v>4</v>
      </c>
      <c r="R3" t="s">
        <v>5</v>
      </c>
      <c r="S3" t="s">
        <v>6</v>
      </c>
      <c r="T3" t="s">
        <v>6</v>
      </c>
      <c r="U3" t="s">
        <v>4</v>
      </c>
      <c r="V3" t="s">
        <v>5</v>
      </c>
      <c r="W3" t="s">
        <v>6</v>
      </c>
      <c r="X3" t="s">
        <v>6</v>
      </c>
      <c r="Y3" t="s">
        <v>4</v>
      </c>
      <c r="Z3" t="s">
        <v>5</v>
      </c>
      <c r="AA3" t="s">
        <v>6</v>
      </c>
      <c r="AB3" t="s">
        <v>6</v>
      </c>
      <c r="AC3" t="s">
        <v>4</v>
      </c>
      <c r="AD3" t="s">
        <v>5</v>
      </c>
      <c r="AE3" t="s">
        <v>6</v>
      </c>
      <c r="AF3" t="s">
        <v>6</v>
      </c>
      <c r="AG3" t="s">
        <v>4</v>
      </c>
      <c r="AH3" t="s">
        <v>5</v>
      </c>
      <c r="AI3" t="s">
        <v>6</v>
      </c>
      <c r="AJ3" t="s">
        <v>6</v>
      </c>
      <c r="AK3" t="s">
        <v>4</v>
      </c>
      <c r="AL3" t="s">
        <v>5</v>
      </c>
      <c r="AM3" t="s">
        <v>6</v>
      </c>
      <c r="AN3" t="s">
        <v>6</v>
      </c>
    </row>
    <row r="4" spans="1:40">
      <c r="A4">
        <v>1</v>
      </c>
      <c r="B4">
        <f>(RADIANS(A4)-SIN(RADIANS(A4)))*(B$1/12)^2/8</f>
        <v>1.7306301948902757E-7</v>
      </c>
      <c r="C4">
        <f>B$1/24*RADIANS(A4)</f>
        <v>1.0908307824964559E-2</v>
      </c>
      <c r="D4">
        <f t="shared" ref="D4:D67" si="0">B4/C4</f>
        <v>1.5865248970418549E-5</v>
      </c>
      <c r="E4">
        <v>1</v>
      </c>
      <c r="F4">
        <f>(RADIANS(E4)-SIN(RADIANS(E4)))*(F$1/12)^2/8</f>
        <v>2.492107480641997E-7</v>
      </c>
      <c r="G4">
        <f>F$1/24*RADIANS(E4)</f>
        <v>1.3089969389957472E-2</v>
      </c>
      <c r="H4">
        <f t="shared" ref="H4:H67" si="1">F4/G4</f>
        <v>1.9038298764502256E-5</v>
      </c>
      <c r="I4">
        <v>1</v>
      </c>
      <c r="J4">
        <f>(RADIANS(I4)-SIN(RADIANS(I4)))*(J$1/12)^2/8</f>
        <v>4.4304132989191058E-7</v>
      </c>
      <c r="K4">
        <f>J$1/24*RADIANS(I4)</f>
        <v>1.7453292519943295E-2</v>
      </c>
      <c r="L4">
        <f t="shared" ref="L4:L67" si="2">J4/K4</f>
        <v>2.5384398352669677E-5</v>
      </c>
      <c r="M4">
        <v>1</v>
      </c>
      <c r="N4">
        <f>(RADIANS(M4)-SIN(RADIANS(M4)))*(N$1/12)^2/8</f>
        <v>6.9225207795611029E-7</v>
      </c>
      <c r="O4">
        <f>N$1/24*RADIANS(M4)</f>
        <v>2.1816615649929118E-2</v>
      </c>
      <c r="P4">
        <f t="shared" ref="P4:P67" si="3">N4/O4</f>
        <v>3.1730497940837098E-5</v>
      </c>
      <c r="Q4">
        <v>1</v>
      </c>
      <c r="R4">
        <f>(RADIANS(Q4)-SIN(RADIANS(Q4)))*(R$1/12)^2/8</f>
        <v>9.9684299225679882E-7</v>
      </c>
      <c r="S4">
        <f>R$1/24*RADIANS(Q4)</f>
        <v>2.6179938779914945E-2</v>
      </c>
      <c r="T4">
        <f t="shared" ref="T4:T67" si="4">R4/S4</f>
        <v>3.8076597529004513E-5</v>
      </c>
      <c r="U4">
        <v>1</v>
      </c>
      <c r="V4">
        <f>(RADIANS(U4)-SIN(RADIANS(U4)))*(V$1/12)^2/8</f>
        <v>1.3568140727939762E-6</v>
      </c>
      <c r="W4">
        <f>V$1/24*RADIANS(U4)</f>
        <v>3.0543261909900768E-2</v>
      </c>
      <c r="X4">
        <f t="shared" ref="X4:X67" si="5">V4/W4</f>
        <v>4.4422697117171934E-5</v>
      </c>
      <c r="Y4">
        <v>1</v>
      </c>
      <c r="Z4">
        <f>(RADIANS(Y4)-SIN(RADIANS(Y4)))*(Z$1/12)^2/8</f>
        <v>1.7721653195676423E-6</v>
      </c>
      <c r="AA4">
        <f>Z$1/24*RADIANS(Y4)</f>
        <v>3.4906585039886591E-2</v>
      </c>
      <c r="AB4">
        <f t="shared" ref="AB4:AB67" si="6">Z4/AA4</f>
        <v>5.0768796705339355E-5</v>
      </c>
      <c r="AC4">
        <v>1</v>
      </c>
      <c r="AD4">
        <f>(RADIANS(AC4)-SIN(RADIANS(AC4)))*(AD$1/12)^2/8</f>
        <v>2.2428967325777973E-6</v>
      </c>
      <c r="AE4">
        <f>AD$1/24*RADIANS(AC4)</f>
        <v>3.9269908169872414E-2</v>
      </c>
      <c r="AF4">
        <f t="shared" ref="AF4:AF67" si="7">AD4/AE4</f>
        <v>5.7114896293506776E-5</v>
      </c>
      <c r="AG4">
        <v>1</v>
      </c>
      <c r="AH4">
        <f>(RADIANS(AG4)-SIN(RADIANS(AG4)))*(AH$1/12)^2/8</f>
        <v>2.7690083118244412E-6</v>
      </c>
      <c r="AI4">
        <f>AH$1/24*RADIANS(AG4)</f>
        <v>4.3633231299858237E-2</v>
      </c>
      <c r="AJ4">
        <f t="shared" ref="AJ4:AJ67" si="8">AH4/AI4</f>
        <v>6.3460995881674197E-5</v>
      </c>
      <c r="AK4">
        <v>1</v>
      </c>
      <c r="AL4">
        <f>(RADIANS(AK4)-SIN(RADIANS(AK4)))*(AL$1/12)^2/8</f>
        <v>3.3505000573075738E-6</v>
      </c>
      <c r="AM4">
        <f>AL$1/24*RADIANS(AK4)</f>
        <v>4.799655442984406E-2</v>
      </c>
      <c r="AN4">
        <f t="shared" ref="AN4:AN67" si="9">AL4/AM4</f>
        <v>6.9807095469841618E-5</v>
      </c>
    </row>
    <row r="5" spans="1:40">
      <c r="A5">
        <v>2</v>
      </c>
      <c r="B5">
        <f t="shared" ref="B5:B68" si="10">(RADIANS(A5)-SIN(RADIANS(A5)))*(B$1/12)^2/8</f>
        <v>1.3844408956292494E-6</v>
      </c>
      <c r="C5">
        <f t="shared" ref="C5:C68" si="11">B$1/24*RADIANS(A5)</f>
        <v>2.1816615649929118E-2</v>
      </c>
      <c r="D5">
        <f t="shared" si="0"/>
        <v>6.3458096243894149E-5</v>
      </c>
      <c r="E5">
        <v>2</v>
      </c>
      <c r="F5">
        <f t="shared" ref="F5:F68" si="12">(RADIANS(E5)-SIN(RADIANS(E5)))*(F$1/12)^2/8</f>
        <v>1.9935948897061191E-6</v>
      </c>
      <c r="G5">
        <f t="shared" ref="G5:G68" si="13">F$1/24*RADIANS(E5)</f>
        <v>2.6179938779914945E-2</v>
      </c>
      <c r="H5">
        <f t="shared" si="1"/>
        <v>7.6149715492672981E-5</v>
      </c>
      <c r="I5">
        <v>2</v>
      </c>
      <c r="J5">
        <f t="shared" ref="J5:J68" si="14">(RADIANS(I5)-SIN(RADIANS(I5)))*(J$1/12)^2/8</f>
        <v>3.5441686928108784E-6</v>
      </c>
      <c r="K5">
        <f t="shared" ref="K5:K68" si="15">J$1/24*RADIANS(I5)</f>
        <v>3.4906585039886591E-2</v>
      </c>
      <c r="L5">
        <f t="shared" si="2"/>
        <v>1.0153295399023065E-4</v>
      </c>
      <c r="M5">
        <v>2</v>
      </c>
      <c r="N5">
        <f t="shared" ref="N5:N68" si="16">(RADIANS(M5)-SIN(RADIANS(M5)))*(N$1/12)^2/8</f>
        <v>5.5377635825169975E-6</v>
      </c>
      <c r="O5">
        <f t="shared" ref="O5:O68" si="17">N$1/24*RADIANS(M5)</f>
        <v>4.3633231299858237E-2</v>
      </c>
      <c r="P5">
        <f t="shared" si="3"/>
        <v>1.269161924877883E-4</v>
      </c>
      <c r="Q5">
        <v>2</v>
      </c>
      <c r="R5">
        <f t="shared" ref="R5:R68" si="18">(RADIANS(Q5)-SIN(RADIANS(Q5)))*(R$1/12)^2/8</f>
        <v>7.9743795588244765E-6</v>
      </c>
      <c r="S5">
        <f t="shared" ref="S5:S68" si="19">R$1/24*RADIANS(Q5)</f>
        <v>5.235987755982989E-2</v>
      </c>
      <c r="T5">
        <f t="shared" si="4"/>
        <v>1.5229943098534596E-4</v>
      </c>
      <c r="U5">
        <v>2</v>
      </c>
      <c r="V5">
        <f t="shared" ref="V5:V68" si="20">(RADIANS(U5)-SIN(RADIANS(U5)))*(V$1/12)^2/8</f>
        <v>1.0854016621733315E-5</v>
      </c>
      <c r="W5">
        <f t="shared" ref="W5:W68" si="21">V$1/24*RADIANS(U5)</f>
        <v>6.1086523819801536E-2</v>
      </c>
      <c r="X5">
        <f t="shared" si="5"/>
        <v>1.7768266948290363E-4</v>
      </c>
      <c r="Y5">
        <v>2</v>
      </c>
      <c r="Z5">
        <f t="shared" ref="Z5:Z68" si="22">(RADIANS(Y5)-SIN(RADIANS(Y5)))*(Z$1/12)^2/8</f>
        <v>1.4176674771243514E-5</v>
      </c>
      <c r="AA5">
        <f t="shared" ref="AA5:AA68" si="23">Z$1/24*RADIANS(Y5)</f>
        <v>6.9813170079773182E-2</v>
      </c>
      <c r="AB5">
        <f t="shared" si="6"/>
        <v>2.0306590798046129E-4</v>
      </c>
      <c r="AC5">
        <v>2</v>
      </c>
      <c r="AD5">
        <f t="shared" ref="AD5:AD68" si="24">(RADIANS(AC5)-SIN(RADIANS(AC5)))*(AD$1/12)^2/8</f>
        <v>1.7942354007355072E-5</v>
      </c>
      <c r="AE5">
        <f t="shared" ref="AE5:AE68" si="25">AD$1/24*RADIANS(AC5)</f>
        <v>7.8539816339744828E-2</v>
      </c>
      <c r="AF5">
        <f t="shared" si="7"/>
        <v>2.2844914647801896E-4</v>
      </c>
      <c r="AG5">
        <v>2</v>
      </c>
      <c r="AH5">
        <f t="shared" ref="AH5:AH68" si="26">(RADIANS(AG5)-SIN(RADIANS(AG5)))*(AH$1/12)^2/8</f>
        <v>2.215105433006799E-5</v>
      </c>
      <c r="AI5">
        <f t="shared" ref="AI5:AI68" si="27">AH$1/24*RADIANS(AG5)</f>
        <v>8.7266462599716474E-2</v>
      </c>
      <c r="AJ5">
        <f t="shared" si="8"/>
        <v>2.538323849755766E-4</v>
      </c>
      <c r="AK5">
        <v>2</v>
      </c>
      <c r="AL5">
        <f t="shared" ref="AL5:AL68" si="28">(RADIANS(AK5)-SIN(RADIANS(AK5)))*(AL$1/12)^2/8</f>
        <v>2.6802775739382268E-5</v>
      </c>
      <c r="AM5">
        <f t="shared" ref="AM5:AM68" si="29">AL$1/24*RADIANS(AK5)</f>
        <v>9.599310885968812E-2</v>
      </c>
      <c r="AN5">
        <f t="shared" si="9"/>
        <v>2.7921562347313426E-4</v>
      </c>
    </row>
    <row r="6" spans="1:40">
      <c r="A6">
        <v>3</v>
      </c>
      <c r="B6">
        <f t="shared" si="10"/>
        <v>4.672132204307667E-6</v>
      </c>
      <c r="C6">
        <f t="shared" si="11"/>
        <v>3.2724923474893683E-2</v>
      </c>
      <c r="D6">
        <f t="shared" si="0"/>
        <v>1.4276984353812444E-4</v>
      </c>
      <c r="E6">
        <v>3</v>
      </c>
      <c r="F6">
        <f t="shared" si="12"/>
        <v>6.7278703742030405E-6</v>
      </c>
      <c r="G6">
        <f t="shared" si="13"/>
        <v>3.9269908169872414E-2</v>
      </c>
      <c r="H6">
        <f t="shared" si="1"/>
        <v>1.7132381224574936E-4</v>
      </c>
      <c r="I6">
        <v>3</v>
      </c>
      <c r="J6">
        <f t="shared" si="14"/>
        <v>1.1960658443027627E-5</v>
      </c>
      <c r="K6">
        <f t="shared" si="15"/>
        <v>5.235987755982989E-2</v>
      </c>
      <c r="L6">
        <f t="shared" si="2"/>
        <v>2.2843174966099913E-4</v>
      </c>
      <c r="M6">
        <v>3</v>
      </c>
      <c r="N6">
        <f t="shared" si="16"/>
        <v>1.8688528817230668E-5</v>
      </c>
      <c r="O6">
        <f t="shared" si="17"/>
        <v>6.5449846949787366E-2</v>
      </c>
      <c r="P6">
        <f t="shared" si="3"/>
        <v>2.8553968707624889E-4</v>
      </c>
      <c r="Q6">
        <v>3</v>
      </c>
      <c r="R6">
        <f t="shared" si="18"/>
        <v>2.6911481496812162E-5</v>
      </c>
      <c r="S6">
        <f t="shared" si="19"/>
        <v>7.8539816339744828E-2</v>
      </c>
      <c r="T6">
        <f t="shared" si="4"/>
        <v>3.4264762449149873E-4</v>
      </c>
      <c r="U6">
        <v>3</v>
      </c>
      <c r="V6">
        <f t="shared" si="20"/>
        <v>3.6629516481772109E-5</v>
      </c>
      <c r="W6">
        <f t="shared" si="21"/>
        <v>9.1629785729702304E-2</v>
      </c>
      <c r="X6">
        <f t="shared" si="5"/>
        <v>3.9975556190674852E-4</v>
      </c>
      <c r="Y6">
        <v>3</v>
      </c>
      <c r="Z6">
        <f t="shared" si="22"/>
        <v>4.784263377211051E-5</v>
      </c>
      <c r="AA6">
        <f t="shared" si="23"/>
        <v>0.10471975511965978</v>
      </c>
      <c r="AB6">
        <f t="shared" si="6"/>
        <v>4.5686349932199825E-4</v>
      </c>
      <c r="AC6">
        <v>3</v>
      </c>
      <c r="AD6">
        <f t="shared" si="24"/>
        <v>6.0550833367827364E-5</v>
      </c>
      <c r="AE6">
        <f t="shared" si="25"/>
        <v>0.11780972450961726</v>
      </c>
      <c r="AF6">
        <f t="shared" si="7"/>
        <v>5.1397143673724804E-4</v>
      </c>
      <c r="AG6">
        <v>3</v>
      </c>
      <c r="AH6">
        <f t="shared" si="26"/>
        <v>7.4754115268922672E-5</v>
      </c>
      <c r="AI6">
        <f t="shared" si="27"/>
        <v>0.13089969389957473</v>
      </c>
      <c r="AJ6">
        <f t="shared" si="8"/>
        <v>5.7107937415249777E-4</v>
      </c>
      <c r="AK6">
        <v>3</v>
      </c>
      <c r="AL6">
        <f t="shared" si="28"/>
        <v>9.0452479475396433E-5</v>
      </c>
      <c r="AM6">
        <f t="shared" si="29"/>
        <v>0.14398966328953219</v>
      </c>
      <c r="AN6">
        <f t="shared" si="9"/>
        <v>6.2818731156774762E-4</v>
      </c>
    </row>
    <row r="7" spans="1:40">
      <c r="A7">
        <v>4</v>
      </c>
      <c r="B7">
        <f t="shared" si="10"/>
        <v>1.1073503056226457E-5</v>
      </c>
      <c r="C7">
        <f t="shared" si="11"/>
        <v>4.3633231299858237E-2</v>
      </c>
      <c r="D7">
        <f t="shared" si="0"/>
        <v>2.5378599581879773E-4</v>
      </c>
      <c r="E7">
        <v>4</v>
      </c>
      <c r="F7">
        <f t="shared" si="12"/>
        <v>1.5945844400966098E-5</v>
      </c>
      <c r="G7">
        <f t="shared" si="13"/>
        <v>5.235987755982989E-2</v>
      </c>
      <c r="H7">
        <f t="shared" si="1"/>
        <v>3.0454319498255723E-4</v>
      </c>
      <c r="I7">
        <v>4</v>
      </c>
      <c r="J7">
        <f t="shared" si="14"/>
        <v>2.8348167823939729E-5</v>
      </c>
      <c r="K7">
        <f t="shared" si="15"/>
        <v>6.9813170079773182E-2</v>
      </c>
      <c r="L7">
        <f t="shared" si="2"/>
        <v>4.0605759331007634E-4</v>
      </c>
      <c r="M7">
        <v>4</v>
      </c>
      <c r="N7">
        <f t="shared" si="16"/>
        <v>4.4294012224905827E-5</v>
      </c>
      <c r="O7">
        <f t="shared" si="17"/>
        <v>8.7266462599716474E-2</v>
      </c>
      <c r="P7">
        <f t="shared" si="3"/>
        <v>5.0757199163759545E-4</v>
      </c>
      <c r="Q7">
        <v>4</v>
      </c>
      <c r="R7">
        <f t="shared" si="18"/>
        <v>6.3783377603864391E-5</v>
      </c>
      <c r="S7">
        <f t="shared" si="19"/>
        <v>0.10471975511965978</v>
      </c>
      <c r="T7">
        <f t="shared" si="4"/>
        <v>6.0908638996511446E-4</v>
      </c>
      <c r="U7">
        <v>4</v>
      </c>
      <c r="V7">
        <f t="shared" si="20"/>
        <v>8.6816263960815421E-5</v>
      </c>
      <c r="W7">
        <f t="shared" si="21"/>
        <v>0.12217304763960307</v>
      </c>
      <c r="X7">
        <f t="shared" si="5"/>
        <v>7.1060078829263357E-4</v>
      </c>
      <c r="Y7">
        <v>4</v>
      </c>
      <c r="Z7">
        <f t="shared" si="22"/>
        <v>1.1339267129575892E-4</v>
      </c>
      <c r="AA7">
        <f t="shared" si="23"/>
        <v>0.13962634015954636</v>
      </c>
      <c r="AB7">
        <f t="shared" si="6"/>
        <v>8.1211518662015268E-4</v>
      </c>
      <c r="AC7">
        <v>4</v>
      </c>
      <c r="AD7">
        <f t="shared" si="24"/>
        <v>1.4351259960869488E-4</v>
      </c>
      <c r="AE7">
        <f t="shared" si="25"/>
        <v>0.15707963267948966</v>
      </c>
      <c r="AF7">
        <f t="shared" si="7"/>
        <v>9.1362958494767179E-4</v>
      </c>
      <c r="AG7">
        <v>4</v>
      </c>
      <c r="AH7">
        <f t="shared" si="26"/>
        <v>1.7717604889962331E-4</v>
      </c>
      <c r="AI7">
        <f t="shared" si="27"/>
        <v>0.17453292519943295</v>
      </c>
      <c r="AJ7">
        <f t="shared" si="8"/>
        <v>1.0151439832751909E-3</v>
      </c>
      <c r="AK7">
        <v>4</v>
      </c>
      <c r="AL7">
        <f t="shared" si="28"/>
        <v>2.143830191685442E-4</v>
      </c>
      <c r="AM7">
        <f t="shared" si="29"/>
        <v>0.19198621771937624</v>
      </c>
      <c r="AN7">
        <f t="shared" si="9"/>
        <v>1.1166583816027101E-3</v>
      </c>
    </row>
    <row r="8" spans="1:40">
      <c r="A8">
        <v>5</v>
      </c>
      <c r="B8">
        <f t="shared" si="10"/>
        <v>2.1624971105138288E-5</v>
      </c>
      <c r="C8">
        <f t="shared" si="11"/>
        <v>5.4541539124822798E-2</v>
      </c>
      <c r="D8">
        <f t="shared" si="0"/>
        <v>3.9648626445336945E-4</v>
      </c>
      <c r="E8">
        <v>5</v>
      </c>
      <c r="F8">
        <f t="shared" si="12"/>
        <v>3.1139958391399134E-5</v>
      </c>
      <c r="G8">
        <f t="shared" si="13"/>
        <v>6.5449846949787352E-2</v>
      </c>
      <c r="H8">
        <f t="shared" si="1"/>
        <v>4.7578351734404339E-4</v>
      </c>
      <c r="I8">
        <v>5</v>
      </c>
      <c r="J8">
        <f t="shared" si="14"/>
        <v>5.5359926029154016E-5</v>
      </c>
      <c r="K8">
        <f t="shared" si="15"/>
        <v>8.7266462599716474E-2</v>
      </c>
      <c r="L8">
        <f t="shared" si="2"/>
        <v>6.3437802312539115E-4</v>
      </c>
      <c r="M8">
        <v>5</v>
      </c>
      <c r="N8">
        <f t="shared" si="16"/>
        <v>8.649988442055315E-5</v>
      </c>
      <c r="O8">
        <f t="shared" si="17"/>
        <v>0.1090830782496456</v>
      </c>
      <c r="P8">
        <f t="shared" si="3"/>
        <v>7.929725289067389E-4</v>
      </c>
      <c r="Q8">
        <v>5</v>
      </c>
      <c r="R8">
        <f t="shared" si="18"/>
        <v>1.2455983356559654E-4</v>
      </c>
      <c r="S8">
        <f t="shared" si="19"/>
        <v>0.1308996938995747</v>
      </c>
      <c r="T8">
        <f t="shared" si="4"/>
        <v>9.5156703468808677E-4</v>
      </c>
      <c r="U8">
        <v>5</v>
      </c>
      <c r="V8">
        <f t="shared" si="20"/>
        <v>1.6953977346428417E-4</v>
      </c>
      <c r="W8">
        <f t="shared" si="21"/>
        <v>0.15271630954950383</v>
      </c>
      <c r="X8">
        <f t="shared" si="5"/>
        <v>1.1101615404694345E-3</v>
      </c>
      <c r="Y8">
        <v>5</v>
      </c>
      <c r="Z8">
        <f t="shared" si="22"/>
        <v>2.2143970411661607E-4</v>
      </c>
      <c r="AA8">
        <f t="shared" si="23"/>
        <v>0.17453292519943295</v>
      </c>
      <c r="AB8">
        <f t="shared" si="6"/>
        <v>1.2687560462507823E-3</v>
      </c>
      <c r="AC8">
        <v>5</v>
      </c>
      <c r="AD8">
        <f t="shared" si="24"/>
        <v>2.8025962552259221E-4</v>
      </c>
      <c r="AE8">
        <f t="shared" si="25"/>
        <v>0.19634954084936207</v>
      </c>
      <c r="AF8">
        <f t="shared" si="7"/>
        <v>1.4273505520321301E-3</v>
      </c>
      <c r="AG8">
        <v>5</v>
      </c>
      <c r="AH8">
        <f t="shared" si="26"/>
        <v>3.459995376822126E-4</v>
      </c>
      <c r="AI8">
        <f t="shared" si="27"/>
        <v>0.21816615649929119</v>
      </c>
      <c r="AJ8">
        <f t="shared" si="8"/>
        <v>1.5859450578134778E-3</v>
      </c>
      <c r="AK8">
        <v>5</v>
      </c>
      <c r="AL8">
        <f t="shared" si="28"/>
        <v>4.1865944059547725E-4</v>
      </c>
      <c r="AM8">
        <f t="shared" si="29"/>
        <v>0.23998277214922031</v>
      </c>
      <c r="AN8">
        <f t="shared" si="9"/>
        <v>1.7445395635948256E-3</v>
      </c>
    </row>
    <row r="9" spans="1:40">
      <c r="A9">
        <v>6</v>
      </c>
      <c r="B9">
        <f t="shared" si="10"/>
        <v>3.7361689844982214E-5</v>
      </c>
      <c r="C9">
        <f t="shared" si="11"/>
        <v>6.5449846949787366E-2</v>
      </c>
      <c r="D9">
        <f t="shared" si="0"/>
        <v>5.70844571625138E-4</v>
      </c>
      <c r="E9">
        <v>6</v>
      </c>
      <c r="F9">
        <f t="shared" si="12"/>
        <v>5.3800833376774389E-5</v>
      </c>
      <c r="G9">
        <f t="shared" si="13"/>
        <v>7.8539816339744828E-2</v>
      </c>
      <c r="H9">
        <f t="shared" si="1"/>
        <v>6.8501348595016568E-4</v>
      </c>
      <c r="I9">
        <v>6</v>
      </c>
      <c r="J9">
        <f t="shared" si="14"/>
        <v>9.5645926003154469E-5</v>
      </c>
      <c r="K9">
        <f t="shared" si="15"/>
        <v>0.10471975511965978</v>
      </c>
      <c r="L9">
        <f t="shared" si="2"/>
        <v>9.1335131460022084E-4</v>
      </c>
      <c r="M9">
        <v>6</v>
      </c>
      <c r="N9">
        <f t="shared" si="16"/>
        <v>1.4944675937992886E-4</v>
      </c>
      <c r="O9">
        <f t="shared" si="17"/>
        <v>0.13089969389957473</v>
      </c>
      <c r="P9">
        <f t="shared" si="3"/>
        <v>1.141689143250276E-3</v>
      </c>
      <c r="Q9">
        <v>6</v>
      </c>
      <c r="R9">
        <f t="shared" si="18"/>
        <v>2.1520333350709756E-4</v>
      </c>
      <c r="S9">
        <f t="shared" si="19"/>
        <v>0.15707963267948966</v>
      </c>
      <c r="T9">
        <f t="shared" si="4"/>
        <v>1.3700269719003314E-3</v>
      </c>
      <c r="U9">
        <v>6</v>
      </c>
      <c r="V9">
        <f t="shared" si="20"/>
        <v>2.9291564838466056E-4</v>
      </c>
      <c r="W9">
        <f t="shared" si="21"/>
        <v>0.18325957145940461</v>
      </c>
      <c r="X9">
        <f t="shared" si="5"/>
        <v>1.5983648005503865E-3</v>
      </c>
      <c r="Y9">
        <v>6</v>
      </c>
      <c r="Z9">
        <f t="shared" si="22"/>
        <v>3.8258370401261788E-4</v>
      </c>
      <c r="AA9">
        <f t="shared" si="23"/>
        <v>0.20943951023931956</v>
      </c>
      <c r="AB9">
        <f t="shared" si="6"/>
        <v>1.8267026292004417E-3</v>
      </c>
      <c r="AC9">
        <v>6</v>
      </c>
      <c r="AD9">
        <f t="shared" si="24"/>
        <v>4.842075003909695E-4</v>
      </c>
      <c r="AE9">
        <f t="shared" si="25"/>
        <v>0.23561944901923451</v>
      </c>
      <c r="AF9">
        <f t="shared" si="7"/>
        <v>2.0550404578504968E-3</v>
      </c>
      <c r="AG9">
        <v>6</v>
      </c>
      <c r="AH9">
        <f t="shared" si="26"/>
        <v>5.9778703751971543E-4</v>
      </c>
      <c r="AI9">
        <f t="shared" si="27"/>
        <v>0.26179938779914946</v>
      </c>
      <c r="AJ9">
        <f t="shared" si="8"/>
        <v>2.283378286500552E-3</v>
      </c>
      <c r="AK9">
        <v>6</v>
      </c>
      <c r="AL9">
        <f t="shared" si="28"/>
        <v>7.2332231539885567E-4</v>
      </c>
      <c r="AM9">
        <f t="shared" si="29"/>
        <v>0.28797932657906439</v>
      </c>
      <c r="AN9">
        <f t="shared" si="9"/>
        <v>2.5117161151506076E-3</v>
      </c>
    </row>
    <row r="10" spans="1:40">
      <c r="A10">
        <v>7</v>
      </c>
      <c r="B10">
        <f t="shared" si="10"/>
        <v>5.9317233292108533E-5</v>
      </c>
      <c r="C10">
        <f t="shared" si="11"/>
        <v>7.6358154774751913E-2</v>
      </c>
      <c r="D10">
        <f t="shared" si="0"/>
        <v>7.76829056007021E-4</v>
      </c>
      <c r="E10">
        <v>7</v>
      </c>
      <c r="F10">
        <f t="shared" si="12"/>
        <v>8.5416815940636288E-5</v>
      </c>
      <c r="G10">
        <f t="shared" si="13"/>
        <v>9.1629785729702304E-2</v>
      </c>
      <c r="H10">
        <f t="shared" si="1"/>
        <v>9.3219486720842509E-4</v>
      </c>
      <c r="I10">
        <v>7</v>
      </c>
      <c r="J10">
        <f t="shared" si="14"/>
        <v>1.5185211722779784E-4</v>
      </c>
      <c r="K10">
        <f t="shared" si="15"/>
        <v>0.12217304763960307</v>
      </c>
      <c r="L10">
        <f t="shared" si="2"/>
        <v>1.2429264896112336E-3</v>
      </c>
      <c r="M10">
        <v>7</v>
      </c>
      <c r="N10">
        <f t="shared" si="16"/>
        <v>2.3726893316843413E-4</v>
      </c>
      <c r="O10">
        <f t="shared" si="17"/>
        <v>0.15271630954950383</v>
      </c>
      <c r="P10">
        <f t="shared" si="3"/>
        <v>1.553658112014042E-3</v>
      </c>
      <c r="Q10">
        <v>7</v>
      </c>
      <c r="R10">
        <f t="shared" si="18"/>
        <v>3.4166726376254515E-4</v>
      </c>
      <c r="S10">
        <f t="shared" si="19"/>
        <v>0.18325957145940461</v>
      </c>
      <c r="T10">
        <f t="shared" si="4"/>
        <v>1.8643897344168502E-3</v>
      </c>
      <c r="U10">
        <v>7</v>
      </c>
      <c r="V10">
        <f t="shared" si="20"/>
        <v>4.650471090101309E-4</v>
      </c>
      <c r="W10">
        <f t="shared" si="21"/>
        <v>0.21380283336930539</v>
      </c>
      <c r="X10">
        <f t="shared" si="5"/>
        <v>2.1751213568196584E-3</v>
      </c>
      <c r="Y10">
        <v>7</v>
      </c>
      <c r="Z10">
        <f t="shared" si="22"/>
        <v>6.0740846891119138E-4</v>
      </c>
      <c r="AA10">
        <f t="shared" si="23"/>
        <v>0.24434609527920614</v>
      </c>
      <c r="AB10">
        <f t="shared" si="6"/>
        <v>2.4858529792224672E-3</v>
      </c>
      <c r="AC10">
        <v>7</v>
      </c>
      <c r="AD10">
        <f t="shared" si="24"/>
        <v>7.6875134346572659E-4</v>
      </c>
      <c r="AE10">
        <f t="shared" si="25"/>
        <v>0.2748893571891069</v>
      </c>
      <c r="AF10">
        <f t="shared" si="7"/>
        <v>2.7965846016252756E-3</v>
      </c>
      <c r="AG10">
        <v>7</v>
      </c>
      <c r="AH10">
        <f t="shared" si="26"/>
        <v>9.4907573267373653E-4</v>
      </c>
      <c r="AI10">
        <f t="shared" si="27"/>
        <v>0.30543261909900765</v>
      </c>
      <c r="AJ10">
        <f t="shared" si="8"/>
        <v>3.107316224028084E-3</v>
      </c>
      <c r="AK10">
        <v>7</v>
      </c>
      <c r="AL10">
        <f t="shared" si="28"/>
        <v>1.1483816365352212E-3</v>
      </c>
      <c r="AM10">
        <f t="shared" si="29"/>
        <v>0.33597588100890846</v>
      </c>
      <c r="AN10">
        <f t="shared" si="9"/>
        <v>3.418047846430892E-3</v>
      </c>
    </row>
    <row r="11" spans="1:40">
      <c r="A11">
        <v>8</v>
      </c>
      <c r="B11">
        <f t="shared" si="10"/>
        <v>8.8523281148618349E-5</v>
      </c>
      <c r="C11">
        <f t="shared" si="11"/>
        <v>8.7266462599716474E-2</v>
      </c>
      <c r="D11">
        <f t="shared" si="0"/>
        <v>1.0144020796931667E-3</v>
      </c>
      <c r="E11">
        <v>8</v>
      </c>
      <c r="F11">
        <f t="shared" si="12"/>
        <v>1.2747352485401042E-4</v>
      </c>
      <c r="G11">
        <f t="shared" si="13"/>
        <v>0.10471975511965978</v>
      </c>
      <c r="H11">
        <f t="shared" si="1"/>
        <v>1.2172824956318E-3</v>
      </c>
      <c r="I11">
        <v>8</v>
      </c>
      <c r="J11">
        <f t="shared" si="14"/>
        <v>2.2661959974046297E-4</v>
      </c>
      <c r="K11">
        <f t="shared" si="15"/>
        <v>0.13962634015954636</v>
      </c>
      <c r="L11">
        <f t="shared" si="2"/>
        <v>1.6230433275090668E-3</v>
      </c>
      <c r="M11">
        <v>8</v>
      </c>
      <c r="N11">
        <f t="shared" si="16"/>
        <v>3.540931245944734E-4</v>
      </c>
      <c r="O11">
        <f t="shared" si="17"/>
        <v>0.17453292519943295</v>
      </c>
      <c r="P11">
        <f t="shared" si="3"/>
        <v>2.0288041593863335E-3</v>
      </c>
      <c r="Q11">
        <v>8</v>
      </c>
      <c r="R11">
        <f t="shared" si="18"/>
        <v>5.0989409941604169E-4</v>
      </c>
      <c r="S11">
        <f t="shared" si="19"/>
        <v>0.20943951023931956</v>
      </c>
      <c r="T11">
        <f t="shared" si="4"/>
        <v>2.4345649912636E-3</v>
      </c>
      <c r="U11">
        <v>8</v>
      </c>
      <c r="V11">
        <f t="shared" si="20"/>
        <v>6.9402252420516786E-4</v>
      </c>
      <c r="W11">
        <f t="shared" si="21"/>
        <v>0.24434609527920614</v>
      </c>
      <c r="X11">
        <f t="shared" si="5"/>
        <v>2.840325823140867E-3</v>
      </c>
      <c r="Y11">
        <v>8</v>
      </c>
      <c r="Z11">
        <f t="shared" si="22"/>
        <v>9.0647839896185189E-4</v>
      </c>
      <c r="AA11">
        <f t="shared" si="23"/>
        <v>0.27925268031909273</v>
      </c>
      <c r="AB11">
        <f t="shared" si="6"/>
        <v>3.2460866550181335E-3</v>
      </c>
      <c r="AC11">
        <v>8</v>
      </c>
      <c r="AD11">
        <f t="shared" si="24"/>
        <v>1.1472617236860938E-3</v>
      </c>
      <c r="AE11">
        <f t="shared" si="25"/>
        <v>0.31415926535897931</v>
      </c>
      <c r="AF11">
        <f t="shared" si="7"/>
        <v>3.6518474868954005E-3</v>
      </c>
      <c r="AG11">
        <v>8</v>
      </c>
      <c r="AH11">
        <f t="shared" si="26"/>
        <v>1.4163724983778936E-3</v>
      </c>
      <c r="AI11">
        <f t="shared" si="27"/>
        <v>0.3490658503988659</v>
      </c>
      <c r="AJ11">
        <f t="shared" si="8"/>
        <v>4.057608318772667E-3</v>
      </c>
      <c r="AK11">
        <v>8</v>
      </c>
      <c r="AL11">
        <f t="shared" si="28"/>
        <v>1.7138107230372512E-3</v>
      </c>
      <c r="AM11">
        <f t="shared" si="29"/>
        <v>0.38397243543875248</v>
      </c>
      <c r="AN11">
        <f t="shared" si="9"/>
        <v>4.4633691506499335E-3</v>
      </c>
    </row>
    <row r="12" spans="1:40">
      <c r="A12">
        <v>9</v>
      </c>
      <c r="B12">
        <f t="shared" si="10"/>
        <v>1.260093045427318E-4</v>
      </c>
      <c r="C12">
        <f t="shared" si="11"/>
        <v>9.8174770424681035E-2</v>
      </c>
      <c r="D12">
        <f t="shared" si="0"/>
        <v>1.2835202363870586E-3</v>
      </c>
      <c r="E12">
        <v>9</v>
      </c>
      <c r="F12">
        <f t="shared" si="12"/>
        <v>1.814533985415338E-4</v>
      </c>
      <c r="G12">
        <f t="shared" si="13"/>
        <v>0.11780972450961724</v>
      </c>
      <c r="H12">
        <f t="shared" si="1"/>
        <v>1.5402242836644701E-3</v>
      </c>
      <c r="I12">
        <v>9</v>
      </c>
      <c r="J12">
        <f t="shared" si="14"/>
        <v>3.2258381962939342E-4</v>
      </c>
      <c r="K12">
        <f t="shared" si="15"/>
        <v>0.15707963267948966</v>
      </c>
      <c r="L12">
        <f t="shared" si="2"/>
        <v>2.0536323782192937E-3</v>
      </c>
      <c r="M12">
        <v>9</v>
      </c>
      <c r="N12">
        <f t="shared" si="16"/>
        <v>5.0403721817092722E-4</v>
      </c>
      <c r="O12">
        <f t="shared" si="17"/>
        <v>0.19634954084936207</v>
      </c>
      <c r="P12">
        <f t="shared" si="3"/>
        <v>2.5670404727741172E-3</v>
      </c>
      <c r="Q12">
        <v>9</v>
      </c>
      <c r="R12">
        <f t="shared" si="18"/>
        <v>7.258135941661352E-4</v>
      </c>
      <c r="S12">
        <f t="shared" si="19"/>
        <v>0.23561944901923448</v>
      </c>
      <c r="T12">
        <f t="shared" si="4"/>
        <v>3.0804485673289403E-3</v>
      </c>
      <c r="U12">
        <v>9</v>
      </c>
      <c r="V12">
        <f t="shared" si="20"/>
        <v>9.8791294761501735E-4</v>
      </c>
      <c r="W12">
        <f t="shared" si="21"/>
        <v>0.2748893571891069</v>
      </c>
      <c r="X12">
        <f t="shared" si="5"/>
        <v>3.5938566618837638E-3</v>
      </c>
      <c r="Y12">
        <v>9</v>
      </c>
      <c r="Z12">
        <f t="shared" si="22"/>
        <v>1.2903352785175737E-3</v>
      </c>
      <c r="AA12">
        <f t="shared" si="23"/>
        <v>0.31415926535897931</v>
      </c>
      <c r="AB12">
        <f t="shared" si="6"/>
        <v>4.1072647564385873E-3</v>
      </c>
      <c r="AC12">
        <v>9</v>
      </c>
      <c r="AD12">
        <f t="shared" si="24"/>
        <v>1.6330805868738042E-3</v>
      </c>
      <c r="AE12">
        <f t="shared" si="25"/>
        <v>0.35342917352885173</v>
      </c>
      <c r="AF12">
        <f t="shared" si="7"/>
        <v>4.6206728509934104E-3</v>
      </c>
      <c r="AG12">
        <v>9</v>
      </c>
      <c r="AH12">
        <f t="shared" si="26"/>
        <v>2.0161488726837089E-3</v>
      </c>
      <c r="AI12">
        <f t="shared" si="27"/>
        <v>0.39269908169872414</v>
      </c>
      <c r="AJ12">
        <f t="shared" si="8"/>
        <v>5.1340809455482344E-3</v>
      </c>
      <c r="AK12">
        <v>9</v>
      </c>
      <c r="AL12">
        <f t="shared" si="28"/>
        <v>2.4395401359472877E-3</v>
      </c>
      <c r="AM12">
        <f t="shared" si="29"/>
        <v>0.43196898986859655</v>
      </c>
      <c r="AN12">
        <f t="shared" si="9"/>
        <v>5.6474890401030575E-3</v>
      </c>
    </row>
    <row r="13" spans="1:40">
      <c r="A13">
        <v>10</v>
      </c>
      <c r="B13">
        <f t="shared" si="10"/>
        <v>1.7280225244191731E-4</v>
      </c>
      <c r="C13">
        <f t="shared" si="11"/>
        <v>0.1090830782496456</v>
      </c>
      <c r="D13">
        <f t="shared" si="0"/>
        <v>1.5841343608441736E-3</v>
      </c>
      <c r="E13">
        <v>10</v>
      </c>
      <c r="F13">
        <f t="shared" si="12"/>
        <v>2.4883524351636092E-4</v>
      </c>
      <c r="G13">
        <f t="shared" si="13"/>
        <v>0.1308996938995747</v>
      </c>
      <c r="H13">
        <f t="shared" si="1"/>
        <v>1.9009612330130085E-3</v>
      </c>
      <c r="I13">
        <v>10</v>
      </c>
      <c r="J13">
        <f t="shared" si="14"/>
        <v>4.4237376625130831E-4</v>
      </c>
      <c r="K13">
        <f t="shared" si="15"/>
        <v>0.17453292519943295</v>
      </c>
      <c r="L13">
        <f t="shared" si="2"/>
        <v>2.534614977350678E-3</v>
      </c>
      <c r="M13">
        <v>10</v>
      </c>
      <c r="N13">
        <f t="shared" si="16"/>
        <v>6.9120900976766923E-4</v>
      </c>
      <c r="O13">
        <f t="shared" si="17"/>
        <v>0.21816615649929119</v>
      </c>
      <c r="P13">
        <f t="shared" si="3"/>
        <v>3.1682687216883472E-3</v>
      </c>
      <c r="Q13">
        <v>10</v>
      </c>
      <c r="R13">
        <f t="shared" si="18"/>
        <v>9.953409740654437E-4</v>
      </c>
      <c r="S13">
        <f t="shared" si="19"/>
        <v>0.26179938779914941</v>
      </c>
      <c r="T13">
        <f t="shared" si="4"/>
        <v>3.8019224660260169E-3</v>
      </c>
      <c r="U13">
        <v>10</v>
      </c>
      <c r="V13">
        <f t="shared" si="20"/>
        <v>1.3547696591446317E-3</v>
      </c>
      <c r="W13">
        <f t="shared" si="21"/>
        <v>0.30543261909900765</v>
      </c>
      <c r="X13">
        <f t="shared" si="5"/>
        <v>4.4355762103636866E-3</v>
      </c>
      <c r="Y13">
        <v>10</v>
      </c>
      <c r="Z13">
        <f t="shared" si="22"/>
        <v>1.7694950650052332E-3</v>
      </c>
      <c r="AA13">
        <f t="shared" si="23"/>
        <v>0.3490658503988659</v>
      </c>
      <c r="AB13">
        <f t="shared" si="6"/>
        <v>5.0692299547013559E-3</v>
      </c>
      <c r="AC13">
        <v>10</v>
      </c>
      <c r="AD13">
        <f t="shared" si="24"/>
        <v>2.2395171916472483E-3</v>
      </c>
      <c r="AE13">
        <f t="shared" si="25"/>
        <v>0.39269908169872414</v>
      </c>
      <c r="AF13">
        <f t="shared" si="7"/>
        <v>5.7028836990390252E-3</v>
      </c>
      <c r="AG13">
        <v>10</v>
      </c>
      <c r="AH13">
        <f t="shared" si="26"/>
        <v>2.7648360390706769E-3</v>
      </c>
      <c r="AI13">
        <f t="shared" si="27"/>
        <v>0.43633231299858238</v>
      </c>
      <c r="AJ13">
        <f t="shared" si="8"/>
        <v>6.3365374433766945E-3</v>
      </c>
      <c r="AK13">
        <v>10</v>
      </c>
      <c r="AL13">
        <f t="shared" si="28"/>
        <v>3.3454516072755191E-3</v>
      </c>
      <c r="AM13">
        <f t="shared" si="29"/>
        <v>0.47996554429844063</v>
      </c>
      <c r="AN13">
        <f t="shared" si="9"/>
        <v>6.9701911877143637E-3</v>
      </c>
    </row>
    <row r="14" spans="1:40">
      <c r="A14">
        <v>11</v>
      </c>
      <c r="B14">
        <f t="shared" si="10"/>
        <v>2.2992623883426474E-4</v>
      </c>
      <c r="C14">
        <f t="shared" si="11"/>
        <v>0.11999138607461016</v>
      </c>
      <c r="D14">
        <f t="shared" si="0"/>
        <v>1.9161895395665947E-3</v>
      </c>
      <c r="E14">
        <v>11</v>
      </c>
      <c r="F14">
        <f t="shared" si="12"/>
        <v>3.3109378392134122E-4</v>
      </c>
      <c r="G14">
        <f t="shared" si="13"/>
        <v>0.14398966328953217</v>
      </c>
      <c r="H14">
        <f t="shared" si="1"/>
        <v>2.299427447479914E-3</v>
      </c>
      <c r="I14">
        <v>11</v>
      </c>
      <c r="J14">
        <f t="shared" si="14"/>
        <v>5.8861117141571773E-4</v>
      </c>
      <c r="K14">
        <f t="shared" si="15"/>
        <v>0.19198621771937624</v>
      </c>
      <c r="L14">
        <f t="shared" si="2"/>
        <v>3.0659032633065515E-3</v>
      </c>
      <c r="M14">
        <v>11</v>
      </c>
      <c r="N14">
        <f t="shared" si="16"/>
        <v>9.1970495533705895E-4</v>
      </c>
      <c r="O14">
        <f t="shared" si="17"/>
        <v>0.23998277214922031</v>
      </c>
      <c r="P14">
        <f t="shared" si="3"/>
        <v>3.8323790791331895E-3</v>
      </c>
      <c r="Q14">
        <v>11</v>
      </c>
      <c r="R14">
        <f t="shared" si="18"/>
        <v>1.3243751356853649E-3</v>
      </c>
      <c r="S14">
        <f t="shared" si="19"/>
        <v>0.28797932657906433</v>
      </c>
      <c r="T14">
        <f t="shared" si="4"/>
        <v>4.5988548949598279E-3</v>
      </c>
      <c r="U14">
        <v>11</v>
      </c>
      <c r="V14">
        <f t="shared" si="20"/>
        <v>1.8026217124606355E-3</v>
      </c>
      <c r="W14">
        <f t="shared" si="21"/>
        <v>0.33597588100890841</v>
      </c>
      <c r="X14">
        <f t="shared" si="5"/>
        <v>5.3653307107864659E-3</v>
      </c>
      <c r="Y14">
        <v>11</v>
      </c>
      <c r="Z14">
        <f t="shared" si="22"/>
        <v>2.3544446856628709E-3</v>
      </c>
      <c r="AA14">
        <f t="shared" si="23"/>
        <v>0.38397243543875248</v>
      </c>
      <c r="AB14">
        <f t="shared" si="6"/>
        <v>6.131806526613103E-3</v>
      </c>
      <c r="AC14">
        <v>11</v>
      </c>
      <c r="AD14">
        <f t="shared" si="24"/>
        <v>2.979844055292071E-3</v>
      </c>
      <c r="AE14">
        <f t="shared" si="25"/>
        <v>0.43196898986859655</v>
      </c>
      <c r="AF14">
        <f t="shared" si="7"/>
        <v>6.898282342439741E-3</v>
      </c>
      <c r="AG14">
        <v>11</v>
      </c>
      <c r="AH14">
        <f t="shared" si="26"/>
        <v>3.6788198213482358E-3</v>
      </c>
      <c r="AI14">
        <f t="shared" si="27"/>
        <v>0.47996554429844063</v>
      </c>
      <c r="AJ14">
        <f t="shared" si="8"/>
        <v>7.664758158266379E-3</v>
      </c>
      <c r="AK14">
        <v>11</v>
      </c>
      <c r="AL14">
        <f t="shared" si="28"/>
        <v>4.4513719838313653E-3</v>
      </c>
      <c r="AM14">
        <f t="shared" si="29"/>
        <v>0.5279620987282847</v>
      </c>
      <c r="AN14">
        <f t="shared" si="9"/>
        <v>8.4312339740930161E-3</v>
      </c>
    </row>
    <row r="15" spans="1:40">
      <c r="A15">
        <v>12</v>
      </c>
      <c r="B15">
        <f t="shared" si="10"/>
        <v>2.9840223077347988E-4</v>
      </c>
      <c r="C15">
        <f t="shared" si="11"/>
        <v>0.13089969389957473</v>
      </c>
      <c r="D15">
        <f t="shared" si="0"/>
        <v>2.2796251227478947E-3</v>
      </c>
      <c r="E15">
        <v>12</v>
      </c>
      <c r="F15">
        <f t="shared" si="12"/>
        <v>4.2969921231381103E-4</v>
      </c>
      <c r="G15">
        <f t="shared" si="13"/>
        <v>0.15707963267948966</v>
      </c>
      <c r="H15">
        <f t="shared" si="1"/>
        <v>2.7355501472974739E-3</v>
      </c>
      <c r="I15">
        <v>12</v>
      </c>
      <c r="J15">
        <f t="shared" si="14"/>
        <v>7.639097107801085E-4</v>
      </c>
      <c r="K15">
        <f t="shared" si="15"/>
        <v>0.20943951023931956</v>
      </c>
      <c r="L15">
        <f t="shared" si="2"/>
        <v>3.6474001963966315E-3</v>
      </c>
      <c r="M15">
        <v>12</v>
      </c>
      <c r="N15">
        <f t="shared" si="16"/>
        <v>1.1936089230939195E-3</v>
      </c>
      <c r="O15">
        <f t="shared" si="17"/>
        <v>0.26179938779914946</v>
      </c>
      <c r="P15">
        <f t="shared" si="3"/>
        <v>4.5592502454957894E-3</v>
      </c>
      <c r="Q15">
        <v>12</v>
      </c>
      <c r="R15">
        <f t="shared" si="18"/>
        <v>1.7187968492552441E-3</v>
      </c>
      <c r="S15">
        <f t="shared" si="19"/>
        <v>0.31415926535897931</v>
      </c>
      <c r="T15">
        <f t="shared" si="4"/>
        <v>5.4711002945949478E-3</v>
      </c>
      <c r="U15">
        <v>12</v>
      </c>
      <c r="V15">
        <f t="shared" si="20"/>
        <v>2.3394734892640823E-3</v>
      </c>
      <c r="W15">
        <f t="shared" si="21"/>
        <v>0.36651914291880922</v>
      </c>
      <c r="X15">
        <f t="shared" si="5"/>
        <v>6.3829503436941054E-3</v>
      </c>
      <c r="Y15">
        <v>12</v>
      </c>
      <c r="Z15">
        <f t="shared" si="22"/>
        <v>3.055638843120434E-3</v>
      </c>
      <c r="AA15">
        <f t="shared" si="23"/>
        <v>0.41887902047863912</v>
      </c>
      <c r="AB15">
        <f t="shared" si="6"/>
        <v>7.2948003927932629E-3</v>
      </c>
      <c r="AC15">
        <v>12</v>
      </c>
      <c r="AD15">
        <f t="shared" si="24"/>
        <v>3.8672929108242993E-3</v>
      </c>
      <c r="AE15">
        <f t="shared" si="25"/>
        <v>0.47123889803846902</v>
      </c>
      <c r="AF15">
        <f t="shared" si="7"/>
        <v>8.2066504418924213E-3</v>
      </c>
      <c r="AG15">
        <v>12</v>
      </c>
      <c r="AH15">
        <f t="shared" si="26"/>
        <v>4.7744356923756781E-3</v>
      </c>
      <c r="AI15">
        <f t="shared" si="27"/>
        <v>0.52359877559829893</v>
      </c>
      <c r="AJ15">
        <f t="shared" si="8"/>
        <v>9.1185004909915789E-3</v>
      </c>
      <c r="AK15">
        <v>12</v>
      </c>
      <c r="AL15">
        <f t="shared" si="28"/>
        <v>5.7770671877745705E-3</v>
      </c>
      <c r="AM15">
        <f t="shared" si="29"/>
        <v>0.57595865315812877</v>
      </c>
      <c r="AN15">
        <f t="shared" si="9"/>
        <v>1.0030350540090736E-2</v>
      </c>
    </row>
    <row r="16" spans="1:40">
      <c r="A16">
        <v>13</v>
      </c>
      <c r="B16">
        <f t="shared" si="10"/>
        <v>3.7924773738239222E-4</v>
      </c>
      <c r="C16">
        <f t="shared" si="11"/>
        <v>0.14180800172453928</v>
      </c>
      <c r="D16">
        <f t="shared" si="0"/>
        <v>2.6743747374642327E-3</v>
      </c>
      <c r="E16">
        <v>13</v>
      </c>
      <c r="F16">
        <f t="shared" si="12"/>
        <v>5.4611674183064479E-4</v>
      </c>
      <c r="G16">
        <f t="shared" si="13"/>
        <v>0.17016960206944715</v>
      </c>
      <c r="H16">
        <f t="shared" si="1"/>
        <v>3.2092496849570793E-3</v>
      </c>
      <c r="I16">
        <v>13</v>
      </c>
      <c r="J16">
        <f t="shared" si="14"/>
        <v>9.7087420769892407E-4</v>
      </c>
      <c r="K16">
        <f t="shared" si="15"/>
        <v>0.22689280275926285</v>
      </c>
      <c r="L16">
        <f t="shared" si="2"/>
        <v>4.2789995799427721E-3</v>
      </c>
      <c r="M16">
        <v>13</v>
      </c>
      <c r="N16">
        <f t="shared" si="16"/>
        <v>1.5169909495295689E-3</v>
      </c>
      <c r="O16">
        <f t="shared" si="17"/>
        <v>0.28361600344907856</v>
      </c>
      <c r="P16">
        <f t="shared" si="3"/>
        <v>5.3487494749284653E-3</v>
      </c>
      <c r="Q16">
        <v>13</v>
      </c>
      <c r="R16">
        <f t="shared" si="18"/>
        <v>2.1844669673225792E-3</v>
      </c>
      <c r="S16">
        <f t="shared" si="19"/>
        <v>0.34033920413889429</v>
      </c>
      <c r="T16">
        <f t="shared" si="4"/>
        <v>6.4184993699141586E-3</v>
      </c>
      <c r="U16">
        <v>13</v>
      </c>
      <c r="V16">
        <f t="shared" si="20"/>
        <v>2.973302261077955E-3</v>
      </c>
      <c r="W16">
        <f t="shared" si="21"/>
        <v>0.39706240482870997</v>
      </c>
      <c r="X16">
        <f t="shared" si="5"/>
        <v>7.4882492648998527E-3</v>
      </c>
      <c r="Y16">
        <v>13</v>
      </c>
      <c r="Z16">
        <f t="shared" si="22"/>
        <v>3.8834968307956963E-3</v>
      </c>
      <c r="AA16">
        <f t="shared" si="23"/>
        <v>0.4537856055185257</v>
      </c>
      <c r="AB16">
        <f t="shared" si="6"/>
        <v>8.5579991598855442E-3</v>
      </c>
      <c r="AC16">
        <v>13</v>
      </c>
      <c r="AD16">
        <f t="shared" si="24"/>
        <v>4.9150506764758031E-3</v>
      </c>
      <c r="AE16">
        <f t="shared" si="25"/>
        <v>0.51050880620834138</v>
      </c>
      <c r="AF16">
        <f t="shared" si="7"/>
        <v>9.6277490548712392E-3</v>
      </c>
      <c r="AG16">
        <v>13</v>
      </c>
      <c r="AH16">
        <f t="shared" si="26"/>
        <v>6.0679637981182755E-3</v>
      </c>
      <c r="AI16">
        <f t="shared" si="27"/>
        <v>0.56723200689815712</v>
      </c>
      <c r="AJ16">
        <f t="shared" si="8"/>
        <v>1.0697498949856931E-2</v>
      </c>
      <c r="AK16">
        <v>13</v>
      </c>
      <c r="AL16">
        <f t="shared" si="28"/>
        <v>7.3422361957231133E-3</v>
      </c>
      <c r="AM16">
        <f t="shared" si="29"/>
        <v>0.62395520758797285</v>
      </c>
      <c r="AN16">
        <f t="shared" si="9"/>
        <v>1.1767248844842624E-2</v>
      </c>
    </row>
    <row r="17" spans="1:40">
      <c r="A17">
        <v>14</v>
      </c>
      <c r="B17">
        <f t="shared" si="10"/>
        <v>4.7347649990984639E-4</v>
      </c>
      <c r="C17">
        <f t="shared" si="11"/>
        <v>0.15271630954950383</v>
      </c>
      <c r="D17">
        <f t="shared" si="0"/>
        <v>3.1003663021097719E-3</v>
      </c>
      <c r="E17">
        <v>14</v>
      </c>
      <c r="F17">
        <f t="shared" si="12"/>
        <v>6.8180615987017881E-4</v>
      </c>
      <c r="G17">
        <f t="shared" si="13"/>
        <v>0.18325957145940461</v>
      </c>
      <c r="H17">
        <f t="shared" si="1"/>
        <v>3.7204395625317259E-3</v>
      </c>
      <c r="I17">
        <v>14</v>
      </c>
      <c r="J17">
        <f t="shared" si="14"/>
        <v>1.2120998397692068E-3</v>
      </c>
      <c r="K17">
        <f t="shared" si="15"/>
        <v>0.24434609527920614</v>
      </c>
      <c r="L17">
        <f t="shared" si="2"/>
        <v>4.960586083375634E-3</v>
      </c>
      <c r="M17">
        <v>14</v>
      </c>
      <c r="N17">
        <f t="shared" si="16"/>
        <v>1.8939059996393856E-3</v>
      </c>
      <c r="O17">
        <f t="shared" si="17"/>
        <v>0.30543261909900765</v>
      </c>
      <c r="P17">
        <f t="shared" si="3"/>
        <v>6.2007326042195438E-3</v>
      </c>
      <c r="Q17">
        <v>14</v>
      </c>
      <c r="R17">
        <f t="shared" si="18"/>
        <v>2.7272246394807152E-3</v>
      </c>
      <c r="S17">
        <f t="shared" si="19"/>
        <v>0.36651914291880922</v>
      </c>
      <c r="T17">
        <f t="shared" si="4"/>
        <v>7.4408791250634519E-3</v>
      </c>
      <c r="U17">
        <v>14</v>
      </c>
      <c r="V17">
        <f t="shared" si="20"/>
        <v>3.7120557592931957E-3</v>
      </c>
      <c r="W17">
        <f t="shared" si="21"/>
        <v>0.42760566673861078</v>
      </c>
      <c r="X17">
        <f t="shared" si="5"/>
        <v>8.681025645907359E-3</v>
      </c>
      <c r="Y17">
        <v>14</v>
      </c>
      <c r="Z17">
        <f t="shared" si="22"/>
        <v>4.8483993590768271E-3</v>
      </c>
      <c r="AA17">
        <f t="shared" si="23"/>
        <v>0.48869219055841229</v>
      </c>
      <c r="AB17">
        <f t="shared" si="6"/>
        <v>9.921172166751268E-3</v>
      </c>
      <c r="AC17">
        <v>14</v>
      </c>
      <c r="AD17">
        <f t="shared" si="24"/>
        <v>6.1362554388316093E-3</v>
      </c>
      <c r="AE17">
        <f t="shared" si="25"/>
        <v>0.5497787143782138</v>
      </c>
      <c r="AF17">
        <f t="shared" si="7"/>
        <v>1.1161318687595177E-2</v>
      </c>
      <c r="AG17">
        <v>14</v>
      </c>
      <c r="AH17">
        <f t="shared" si="26"/>
        <v>7.5756239985575423E-3</v>
      </c>
      <c r="AI17">
        <f t="shared" si="27"/>
        <v>0.6108652381980153</v>
      </c>
      <c r="AJ17">
        <f t="shared" si="8"/>
        <v>1.2401465208439088E-2</v>
      </c>
      <c r="AK17">
        <v>14</v>
      </c>
      <c r="AL17">
        <f t="shared" si="28"/>
        <v>9.166505038254627E-3</v>
      </c>
      <c r="AM17">
        <f t="shared" si="29"/>
        <v>0.67195176201781692</v>
      </c>
      <c r="AN17">
        <f t="shared" si="9"/>
        <v>1.3641611729282995E-2</v>
      </c>
    </row>
    <row r="18" spans="1:40">
      <c r="A18">
        <v>15</v>
      </c>
      <c r="B18">
        <f t="shared" si="10"/>
        <v>5.8209818293528679E-4</v>
      </c>
      <c r="C18">
        <f t="shared" si="11"/>
        <v>0.16362461737446837</v>
      </c>
      <c r="D18">
        <f t="shared" si="0"/>
        <v>3.5575220420721123E-3</v>
      </c>
      <c r="E18">
        <v>15</v>
      </c>
      <c r="F18">
        <f t="shared" si="12"/>
        <v>8.3822138342681297E-4</v>
      </c>
      <c r="G18">
        <f t="shared" si="13"/>
        <v>0.19634954084936207</v>
      </c>
      <c r="H18">
        <f t="shared" si="1"/>
        <v>4.2690264504865348E-3</v>
      </c>
      <c r="I18">
        <v>15</v>
      </c>
      <c r="J18">
        <f t="shared" si="14"/>
        <v>1.4901713483143342E-3</v>
      </c>
      <c r="K18">
        <f t="shared" si="15"/>
        <v>0.26179938779914941</v>
      </c>
      <c r="L18">
        <f t="shared" si="2"/>
        <v>5.6920352673153797E-3</v>
      </c>
      <c r="M18">
        <v>15</v>
      </c>
      <c r="N18">
        <f t="shared" si="16"/>
        <v>2.3283927317411472E-3</v>
      </c>
      <c r="O18">
        <f t="shared" si="17"/>
        <v>0.32724923474893675</v>
      </c>
      <c r="P18">
        <f t="shared" si="3"/>
        <v>7.1150440841442246E-3</v>
      </c>
      <c r="Q18">
        <v>15</v>
      </c>
      <c r="R18">
        <f t="shared" si="18"/>
        <v>3.3528855337072519E-3</v>
      </c>
      <c r="S18">
        <f t="shared" si="19"/>
        <v>0.39269908169872414</v>
      </c>
      <c r="T18">
        <f t="shared" si="4"/>
        <v>8.5380529009730696E-3</v>
      </c>
      <c r="U18">
        <v>15</v>
      </c>
      <c r="V18">
        <f t="shared" si="20"/>
        <v>4.5636497542126484E-3</v>
      </c>
      <c r="W18">
        <f t="shared" si="21"/>
        <v>0.45814892864851148</v>
      </c>
      <c r="X18">
        <f t="shared" si="5"/>
        <v>9.9610617178019136E-3</v>
      </c>
      <c r="Y18">
        <v>15</v>
      </c>
      <c r="Z18">
        <f t="shared" si="22"/>
        <v>5.9606853932573367E-3</v>
      </c>
      <c r="AA18">
        <f t="shared" si="23"/>
        <v>0.52359877559829882</v>
      </c>
      <c r="AB18">
        <f t="shared" si="6"/>
        <v>1.1384070534630759E-2</v>
      </c>
      <c r="AC18">
        <v>15</v>
      </c>
      <c r="AD18">
        <f t="shared" si="24"/>
        <v>7.5439924508413168E-3</v>
      </c>
      <c r="AE18">
        <f t="shared" si="25"/>
        <v>0.58904862254808621</v>
      </c>
      <c r="AF18">
        <f t="shared" si="7"/>
        <v>1.2807079351459603E-2</v>
      </c>
      <c r="AG18">
        <v>15</v>
      </c>
      <c r="AH18">
        <f t="shared" si="26"/>
        <v>9.3135709269645886E-3</v>
      </c>
      <c r="AI18">
        <f t="shared" si="27"/>
        <v>0.65449846949787349</v>
      </c>
      <c r="AJ18">
        <f t="shared" si="8"/>
        <v>1.4230088168288449E-2</v>
      </c>
      <c r="AK18">
        <v>15</v>
      </c>
      <c r="AL18">
        <f t="shared" si="28"/>
        <v>1.1269420821627152E-2</v>
      </c>
      <c r="AM18">
        <f t="shared" si="29"/>
        <v>0.71994831644766089</v>
      </c>
      <c r="AN18">
        <f t="shared" si="9"/>
        <v>1.5653096985117295E-2</v>
      </c>
    </row>
    <row r="19" spans="1:40">
      <c r="A19">
        <v>16</v>
      </c>
      <c r="B19">
        <f t="shared" si="10"/>
        <v>7.0611806681514927E-4</v>
      </c>
      <c r="C19">
        <f t="shared" si="11"/>
        <v>0.17453292519943295</v>
      </c>
      <c r="D19">
        <f t="shared" si="0"/>
        <v>4.0457585066444729E-3</v>
      </c>
      <c r="E19">
        <v>16</v>
      </c>
      <c r="F19">
        <f t="shared" si="12"/>
        <v>1.0168100162138149E-3</v>
      </c>
      <c r="G19">
        <f t="shared" si="13"/>
        <v>0.20943951023931956</v>
      </c>
      <c r="H19">
        <f t="shared" si="1"/>
        <v>4.8549102079733664E-3</v>
      </c>
      <c r="I19">
        <v>16</v>
      </c>
      <c r="J19">
        <f t="shared" si="14"/>
        <v>1.8076622510467821E-3</v>
      </c>
      <c r="K19">
        <f t="shared" si="15"/>
        <v>0.27925268031909273</v>
      </c>
      <c r="L19">
        <f t="shared" si="2"/>
        <v>6.4732136106311561E-3</v>
      </c>
      <c r="M19">
        <v>16</v>
      </c>
      <c r="N19">
        <f t="shared" si="16"/>
        <v>2.8244722672605971E-3</v>
      </c>
      <c r="O19">
        <f t="shared" si="17"/>
        <v>0.3490658503988659</v>
      </c>
      <c r="P19">
        <f t="shared" si="3"/>
        <v>8.0915170132889458E-3</v>
      </c>
      <c r="Q19">
        <v>16</v>
      </c>
      <c r="R19">
        <f t="shared" si="18"/>
        <v>4.0672400648552598E-3</v>
      </c>
      <c r="S19">
        <f t="shared" si="19"/>
        <v>0.41887902047863912</v>
      </c>
      <c r="T19">
        <f t="shared" si="4"/>
        <v>9.7098204159467329E-3</v>
      </c>
      <c r="U19">
        <v>16</v>
      </c>
      <c r="V19">
        <f t="shared" si="20"/>
        <v>5.5359656438307703E-3</v>
      </c>
      <c r="W19">
        <f t="shared" si="21"/>
        <v>0.48869219055841229</v>
      </c>
      <c r="X19">
        <f t="shared" si="5"/>
        <v>1.1328123818604522E-2</v>
      </c>
      <c r="Y19">
        <v>16</v>
      </c>
      <c r="Z19">
        <f t="shared" si="22"/>
        <v>7.2306490041871285E-3</v>
      </c>
      <c r="AA19">
        <f t="shared" si="23"/>
        <v>0.55850536063818546</v>
      </c>
      <c r="AB19">
        <f t="shared" si="6"/>
        <v>1.2946427221262312E-2</v>
      </c>
      <c r="AC19">
        <v>16</v>
      </c>
      <c r="AD19">
        <f t="shared" si="24"/>
        <v>9.1512901459243345E-3</v>
      </c>
      <c r="AE19">
        <f t="shared" si="25"/>
        <v>0.62831853071795862</v>
      </c>
      <c r="AF19">
        <f t="shared" si="7"/>
        <v>1.4564730623920101E-2</v>
      </c>
      <c r="AG19">
        <v>16</v>
      </c>
      <c r="AH19">
        <f t="shared" si="26"/>
        <v>1.1297889069042388E-2</v>
      </c>
      <c r="AI19">
        <f t="shared" si="27"/>
        <v>0.69813170079773179</v>
      </c>
      <c r="AJ19">
        <f t="shared" si="8"/>
        <v>1.6183034026577892E-2</v>
      </c>
      <c r="AK19">
        <v>16</v>
      </c>
      <c r="AL19">
        <f t="shared" si="28"/>
        <v>1.367044577354129E-2</v>
      </c>
      <c r="AM19">
        <f t="shared" si="29"/>
        <v>0.76794487087750496</v>
      </c>
      <c r="AN19">
        <f t="shared" si="9"/>
        <v>1.7801337429235679E-2</v>
      </c>
    </row>
    <row r="20" spans="1:40">
      <c r="A20">
        <v>17</v>
      </c>
      <c r="B20">
        <f t="shared" si="10"/>
        <v>8.4653674146470273E-4</v>
      </c>
      <c r="C20">
        <f t="shared" si="11"/>
        <v>0.18544123302439752</v>
      </c>
      <c r="D20">
        <f t="shared" si="0"/>
        <v>4.5649865871703324E-3</v>
      </c>
      <c r="E20">
        <v>17</v>
      </c>
      <c r="F20">
        <f t="shared" si="12"/>
        <v>1.2190129077091719E-3</v>
      </c>
      <c r="G20">
        <f t="shared" si="13"/>
        <v>0.22252947962927705</v>
      </c>
      <c r="H20">
        <f t="shared" si="1"/>
        <v>5.477983904604398E-3</v>
      </c>
      <c r="I20">
        <v>17</v>
      </c>
      <c r="J20">
        <f t="shared" si="14"/>
        <v>2.167134058149639E-3</v>
      </c>
      <c r="K20">
        <f t="shared" si="15"/>
        <v>0.29670597283903605</v>
      </c>
      <c r="L20">
        <f t="shared" si="2"/>
        <v>7.3039785394725309E-3</v>
      </c>
      <c r="M20">
        <v>17</v>
      </c>
      <c r="N20">
        <f t="shared" si="16"/>
        <v>3.3861469658588109E-3</v>
      </c>
      <c r="O20">
        <f t="shared" si="17"/>
        <v>0.37088246604879505</v>
      </c>
      <c r="P20">
        <f t="shared" si="3"/>
        <v>9.1299731743406647E-3</v>
      </c>
      <c r="Q20">
        <v>17</v>
      </c>
      <c r="R20">
        <f t="shared" si="18"/>
        <v>4.8760516308366877E-3</v>
      </c>
      <c r="S20">
        <f t="shared" si="19"/>
        <v>0.4450589592585541</v>
      </c>
      <c r="T20">
        <f t="shared" si="4"/>
        <v>1.0955967809208796E-2</v>
      </c>
      <c r="U20">
        <v>17</v>
      </c>
      <c r="V20">
        <f t="shared" si="20"/>
        <v>6.6368480530832694E-3</v>
      </c>
      <c r="W20">
        <f t="shared" si="21"/>
        <v>0.51923545246831304</v>
      </c>
      <c r="X20">
        <f t="shared" si="5"/>
        <v>1.2781962444076931E-2</v>
      </c>
      <c r="Y20">
        <v>17</v>
      </c>
      <c r="Z20">
        <f t="shared" si="22"/>
        <v>8.668536232598556E-3</v>
      </c>
      <c r="AA20">
        <f t="shared" si="23"/>
        <v>0.59341194567807209</v>
      </c>
      <c r="AB20">
        <f t="shared" si="6"/>
        <v>1.4607957078945062E-2</v>
      </c>
      <c r="AC20">
        <v>17</v>
      </c>
      <c r="AD20">
        <f t="shared" si="24"/>
        <v>1.0971116169382547E-2</v>
      </c>
      <c r="AE20">
        <f t="shared" si="25"/>
        <v>0.66758843888783115</v>
      </c>
      <c r="AF20">
        <f t="shared" si="7"/>
        <v>1.6433951713813195E-2</v>
      </c>
      <c r="AG20">
        <v>17</v>
      </c>
      <c r="AH20">
        <f t="shared" si="26"/>
        <v>1.3544587863435244E-2</v>
      </c>
      <c r="AI20">
        <f t="shared" si="27"/>
        <v>0.74176493209759009</v>
      </c>
      <c r="AJ20">
        <f t="shared" si="8"/>
        <v>1.8259946348681329E-2</v>
      </c>
      <c r="AK20">
        <v>17</v>
      </c>
      <c r="AL20">
        <f t="shared" si="28"/>
        <v>1.6388951314756643E-2</v>
      </c>
      <c r="AM20">
        <f t="shared" si="29"/>
        <v>0.81594142530734914</v>
      </c>
      <c r="AN20">
        <f t="shared" si="9"/>
        <v>2.0085940983549457E-2</v>
      </c>
    </row>
    <row r="21" spans="1:40">
      <c r="A21">
        <v>18</v>
      </c>
      <c r="B21">
        <f t="shared" si="10"/>
        <v>1.0043498015687336E-3</v>
      </c>
      <c r="C21">
        <f t="shared" si="11"/>
        <v>0.19634954084936207</v>
      </c>
      <c r="D21">
        <f t="shared" si="0"/>
        <v>5.1151115364169017E-3</v>
      </c>
      <c r="E21">
        <v>18</v>
      </c>
      <c r="F21">
        <f t="shared" si="12"/>
        <v>1.4462637142589763E-3</v>
      </c>
      <c r="G21">
        <f t="shared" si="13"/>
        <v>0.23561944901923448</v>
      </c>
      <c r="H21">
        <f t="shared" si="1"/>
        <v>6.138133843700282E-3</v>
      </c>
      <c r="I21">
        <v>18</v>
      </c>
      <c r="J21">
        <f t="shared" si="14"/>
        <v>2.5711354920159579E-3</v>
      </c>
      <c r="K21">
        <f t="shared" si="15"/>
        <v>0.31415926535897931</v>
      </c>
      <c r="L21">
        <f t="shared" si="2"/>
        <v>8.1841784582670427E-3</v>
      </c>
      <c r="M21">
        <v>18</v>
      </c>
      <c r="N21">
        <f t="shared" si="16"/>
        <v>4.0173992062749343E-3</v>
      </c>
      <c r="O21">
        <f t="shared" si="17"/>
        <v>0.39269908169872414</v>
      </c>
      <c r="P21">
        <f t="shared" si="3"/>
        <v>1.0230223072833803E-2</v>
      </c>
      <c r="Q21">
        <v>18</v>
      </c>
      <c r="R21">
        <f t="shared" si="18"/>
        <v>5.7850548570359053E-3</v>
      </c>
      <c r="S21">
        <f t="shared" si="19"/>
        <v>0.47123889803846897</v>
      </c>
      <c r="T21">
        <f t="shared" si="4"/>
        <v>1.2276267687400564E-2</v>
      </c>
      <c r="U21">
        <v>18</v>
      </c>
      <c r="V21">
        <f t="shared" si="20"/>
        <v>7.8741024442988711E-3</v>
      </c>
      <c r="W21">
        <f t="shared" si="21"/>
        <v>0.5497787143782138</v>
      </c>
      <c r="X21">
        <f t="shared" si="5"/>
        <v>1.4322312301967325E-2</v>
      </c>
      <c r="Y21">
        <v>18</v>
      </c>
      <c r="Z21">
        <f t="shared" si="22"/>
        <v>1.0284541968063832E-2</v>
      </c>
      <c r="AA21">
        <f t="shared" si="23"/>
        <v>0.62831853071795862</v>
      </c>
      <c r="AB21">
        <f t="shared" si="6"/>
        <v>1.6368356916534085E-2</v>
      </c>
      <c r="AC21">
        <v>18</v>
      </c>
      <c r="AD21">
        <f t="shared" si="24"/>
        <v>1.3016373428330787E-2</v>
      </c>
      <c r="AE21">
        <f t="shared" si="25"/>
        <v>0.70685834705770345</v>
      </c>
      <c r="AF21">
        <f t="shared" si="7"/>
        <v>1.8414401531100844E-2</v>
      </c>
      <c r="AG21">
        <v>18</v>
      </c>
      <c r="AH21">
        <f t="shared" si="26"/>
        <v>1.6069596825099737E-2</v>
      </c>
      <c r="AI21">
        <f t="shared" si="27"/>
        <v>0.78539816339744828</v>
      </c>
      <c r="AJ21">
        <f t="shared" si="8"/>
        <v>2.0460446145667607E-2</v>
      </c>
      <c r="AK21">
        <v>18</v>
      </c>
      <c r="AL21">
        <f t="shared" si="28"/>
        <v>1.944421215837068E-2</v>
      </c>
      <c r="AM21">
        <f t="shared" si="29"/>
        <v>0.86393797973719311</v>
      </c>
      <c r="AN21">
        <f t="shared" si="9"/>
        <v>2.2506490760234366E-2</v>
      </c>
    </row>
    <row r="22" spans="1:40">
      <c r="A22">
        <v>19</v>
      </c>
      <c r="B22">
        <f t="shared" si="10"/>
        <v>1.1805475433136585E-3</v>
      </c>
      <c r="C22">
        <f t="shared" si="11"/>
        <v>0.20725784867432664</v>
      </c>
      <c r="D22">
        <f t="shared" si="0"/>
        <v>5.6960329891714004E-3</v>
      </c>
      <c r="E22">
        <v>19</v>
      </c>
      <c r="F22">
        <f t="shared" si="12"/>
        <v>1.6999884623716682E-3</v>
      </c>
      <c r="G22">
        <f t="shared" si="13"/>
        <v>0.24870941840919197</v>
      </c>
      <c r="H22">
        <f t="shared" si="1"/>
        <v>6.8352395870056801E-3</v>
      </c>
      <c r="I22">
        <v>19</v>
      </c>
      <c r="J22">
        <f t="shared" si="14"/>
        <v>3.0222017108829657E-3</v>
      </c>
      <c r="K22">
        <f t="shared" si="15"/>
        <v>0.33161255787892263</v>
      </c>
      <c r="L22">
        <f t="shared" si="2"/>
        <v>9.1136527826742395E-3</v>
      </c>
      <c r="M22">
        <v>19</v>
      </c>
      <c r="N22">
        <f t="shared" si="16"/>
        <v>4.722190173254634E-3</v>
      </c>
      <c r="O22">
        <f t="shared" si="17"/>
        <v>0.41451569734865329</v>
      </c>
      <c r="P22">
        <f t="shared" si="3"/>
        <v>1.1392065978342801E-2</v>
      </c>
      <c r="Q22">
        <v>19</v>
      </c>
      <c r="R22">
        <f t="shared" si="18"/>
        <v>6.7999538494866729E-3</v>
      </c>
      <c r="S22">
        <f t="shared" si="19"/>
        <v>0.49741883681838395</v>
      </c>
      <c r="T22">
        <f t="shared" si="4"/>
        <v>1.367047917401136E-2</v>
      </c>
      <c r="U22">
        <v>19</v>
      </c>
      <c r="V22">
        <f t="shared" si="20"/>
        <v>9.2554927395790826E-3</v>
      </c>
      <c r="W22">
        <f t="shared" si="21"/>
        <v>0.58032197628811466</v>
      </c>
      <c r="X22">
        <f t="shared" si="5"/>
        <v>1.5948892369679918E-2</v>
      </c>
      <c r="Y22">
        <v>19</v>
      </c>
      <c r="Z22">
        <f t="shared" si="22"/>
        <v>1.2088806843531863E-2</v>
      </c>
      <c r="AA22">
        <f t="shared" si="23"/>
        <v>0.66322511575784526</v>
      </c>
      <c r="AB22">
        <f t="shared" si="6"/>
        <v>1.8227305565348479E-2</v>
      </c>
      <c r="AC22">
        <v>19</v>
      </c>
      <c r="AD22">
        <f t="shared" si="24"/>
        <v>1.5299896161345014E-2</v>
      </c>
      <c r="AE22">
        <f t="shared" si="25"/>
        <v>0.74612825522757587</v>
      </c>
      <c r="AF22">
        <f t="shared" si="7"/>
        <v>2.050571876101704E-2</v>
      </c>
      <c r="AG22">
        <v>19</v>
      </c>
      <c r="AH22">
        <f t="shared" si="26"/>
        <v>1.8888760693018536E-2</v>
      </c>
      <c r="AI22">
        <f t="shared" si="27"/>
        <v>0.82903139469730658</v>
      </c>
      <c r="AJ22">
        <f t="shared" si="8"/>
        <v>2.2784131956685601E-2</v>
      </c>
      <c r="AK22">
        <v>19</v>
      </c>
      <c r="AL22">
        <f t="shared" si="28"/>
        <v>2.2855400438552428E-2</v>
      </c>
      <c r="AM22">
        <f t="shared" si="29"/>
        <v>0.91193453416703729</v>
      </c>
      <c r="AN22">
        <f t="shared" si="9"/>
        <v>2.5062545152354159E-2</v>
      </c>
    </row>
    <row r="23" spans="1:40">
      <c r="A23">
        <v>20</v>
      </c>
      <c r="B23">
        <f t="shared" si="10"/>
        <v>1.3761146627338247E-3</v>
      </c>
      <c r="C23">
        <f t="shared" si="11"/>
        <v>0.21816615649929119</v>
      </c>
      <c r="D23">
        <f t="shared" si="0"/>
        <v>6.3076449840573489E-3</v>
      </c>
      <c r="E23">
        <v>20</v>
      </c>
      <c r="F23">
        <f t="shared" si="12"/>
        <v>1.9816051143367076E-3</v>
      </c>
      <c r="G23">
        <f t="shared" si="13"/>
        <v>0.26179938779914941</v>
      </c>
      <c r="H23">
        <f t="shared" si="1"/>
        <v>7.5691739808688195E-3</v>
      </c>
      <c r="I23">
        <v>20</v>
      </c>
      <c r="J23">
        <f t="shared" si="14"/>
        <v>3.5228535365985914E-3</v>
      </c>
      <c r="K23">
        <f t="shared" si="15"/>
        <v>0.3490658503988659</v>
      </c>
      <c r="L23">
        <f t="shared" si="2"/>
        <v>1.0092231974491758E-2</v>
      </c>
      <c r="M23">
        <v>20</v>
      </c>
      <c r="N23">
        <f t="shared" si="16"/>
        <v>5.504458650935299E-3</v>
      </c>
      <c r="O23">
        <f t="shared" si="17"/>
        <v>0.43633231299858238</v>
      </c>
      <c r="P23">
        <f t="shared" si="3"/>
        <v>1.2615289968114698E-2</v>
      </c>
      <c r="Q23">
        <v>20</v>
      </c>
      <c r="R23">
        <f t="shared" si="18"/>
        <v>7.9264204573468305E-3</v>
      </c>
      <c r="S23">
        <f t="shared" si="19"/>
        <v>0.52359877559829882</v>
      </c>
      <c r="T23">
        <f t="shared" si="4"/>
        <v>1.5138347961737639E-2</v>
      </c>
      <c r="U23">
        <v>20</v>
      </c>
      <c r="V23">
        <f t="shared" si="20"/>
        <v>1.0788738955833186E-2</v>
      </c>
      <c r="W23">
        <f t="shared" si="21"/>
        <v>0.6108652381980153</v>
      </c>
      <c r="X23">
        <f t="shared" si="5"/>
        <v>1.766140595536058E-2</v>
      </c>
      <c r="Y23">
        <v>20</v>
      </c>
      <c r="Z23">
        <f t="shared" si="22"/>
        <v>1.4091414146394365E-2</v>
      </c>
      <c r="AA23">
        <f t="shared" si="23"/>
        <v>0.69813170079773179</v>
      </c>
      <c r="AB23">
        <f t="shared" si="6"/>
        <v>2.0184463948983516E-2</v>
      </c>
      <c r="AC23">
        <v>20</v>
      </c>
      <c r="AD23">
        <f t="shared" si="24"/>
        <v>1.7834446029030369E-2</v>
      </c>
      <c r="AE23">
        <f t="shared" si="25"/>
        <v>0.78539816339744828</v>
      </c>
      <c r="AF23">
        <f t="shared" si="7"/>
        <v>2.2707521942606456E-2</v>
      </c>
      <c r="AG23">
        <v>20</v>
      </c>
      <c r="AH23">
        <f t="shared" si="26"/>
        <v>2.2017834603741196E-2</v>
      </c>
      <c r="AI23">
        <f t="shared" si="27"/>
        <v>0.87266462599716477</v>
      </c>
      <c r="AJ23">
        <f t="shared" si="8"/>
        <v>2.5230579936229396E-2</v>
      </c>
      <c r="AK23">
        <v>20</v>
      </c>
      <c r="AL23">
        <f t="shared" si="28"/>
        <v>2.6641579870526847E-2</v>
      </c>
      <c r="AM23">
        <f t="shared" si="29"/>
        <v>0.95993108859688125</v>
      </c>
      <c r="AN23">
        <f t="shared" si="9"/>
        <v>2.7753637929852335E-2</v>
      </c>
    </row>
    <row r="24" spans="1:40">
      <c r="A24">
        <v>21</v>
      </c>
      <c r="B24">
        <f t="shared" si="10"/>
        <v>1.5920299557634662E-3</v>
      </c>
      <c r="C24">
        <f t="shared" si="11"/>
        <v>0.22907446432425577</v>
      </c>
      <c r="D24">
        <f t="shared" si="0"/>
        <v>6.949835986563486E-3</v>
      </c>
      <c r="E24">
        <v>21</v>
      </c>
      <c r="F24">
        <f t="shared" si="12"/>
        <v>2.2925231362993913E-3</v>
      </c>
      <c r="G24">
        <f t="shared" si="13"/>
        <v>0.2748893571891069</v>
      </c>
      <c r="H24">
        <f t="shared" si="1"/>
        <v>8.3398031838761849E-3</v>
      </c>
      <c r="I24">
        <v>21</v>
      </c>
      <c r="J24">
        <f t="shared" si="14"/>
        <v>4.0755966867544735E-3</v>
      </c>
      <c r="K24">
        <f t="shared" si="15"/>
        <v>0.36651914291880922</v>
      </c>
      <c r="L24">
        <f t="shared" si="2"/>
        <v>1.1119737578501578E-2</v>
      </c>
      <c r="M24">
        <v>21</v>
      </c>
      <c r="N24">
        <f t="shared" si="16"/>
        <v>6.3681198230538649E-3</v>
      </c>
      <c r="O24">
        <f t="shared" si="17"/>
        <v>0.45814892864851153</v>
      </c>
      <c r="P24">
        <f t="shared" si="3"/>
        <v>1.3899671973126972E-2</v>
      </c>
      <c r="Q24">
        <v>21</v>
      </c>
      <c r="R24">
        <f t="shared" si="18"/>
        <v>9.1700925451975654E-3</v>
      </c>
      <c r="S24">
        <f t="shared" si="19"/>
        <v>0.5497787143782138</v>
      </c>
      <c r="T24">
        <f t="shared" si="4"/>
        <v>1.667960636775237E-2</v>
      </c>
      <c r="U24">
        <v>21</v>
      </c>
      <c r="V24">
        <f t="shared" si="20"/>
        <v>1.2481514853185575E-2</v>
      </c>
      <c r="W24">
        <f t="shared" si="21"/>
        <v>0.64140850010791617</v>
      </c>
      <c r="X24">
        <f t="shared" si="5"/>
        <v>1.9459540762377762E-2</v>
      </c>
      <c r="Y24">
        <v>21</v>
      </c>
      <c r="Z24">
        <f t="shared" si="22"/>
        <v>1.6302386747017894E-2</v>
      </c>
      <c r="AA24">
        <f t="shared" si="23"/>
        <v>0.73303828583761843</v>
      </c>
      <c r="AB24">
        <f t="shared" si="6"/>
        <v>2.2239475157003155E-2</v>
      </c>
      <c r="AC24">
        <v>21</v>
      </c>
      <c r="AD24">
        <f t="shared" si="24"/>
        <v>2.0632708226694524E-2</v>
      </c>
      <c r="AE24">
        <f t="shared" si="25"/>
        <v>0.82466807156732069</v>
      </c>
      <c r="AF24">
        <f t="shared" si="7"/>
        <v>2.5019409551628555E-2</v>
      </c>
      <c r="AG24">
        <v>21</v>
      </c>
      <c r="AH24">
        <f t="shared" si="26"/>
        <v>2.5472479292215459E-2</v>
      </c>
      <c r="AI24">
        <f t="shared" si="27"/>
        <v>0.91629785729702307</v>
      </c>
      <c r="AJ24">
        <f t="shared" si="8"/>
        <v>2.7799343946253944E-2</v>
      </c>
      <c r="AK24">
        <v>21</v>
      </c>
      <c r="AL24">
        <f t="shared" si="28"/>
        <v>3.0821699943580708E-2</v>
      </c>
      <c r="AM24">
        <f t="shared" si="29"/>
        <v>1.0079276430267254</v>
      </c>
      <c r="AN24">
        <f t="shared" si="9"/>
        <v>3.057927834087934E-2</v>
      </c>
    </row>
    <row r="25" spans="1:40">
      <c r="A25">
        <v>22</v>
      </c>
      <c r="B25">
        <f t="shared" si="10"/>
        <v>1.8292660200860283E-3</v>
      </c>
      <c r="C25">
        <f t="shared" si="11"/>
        <v>0.23998277214922031</v>
      </c>
      <c r="D25">
        <f t="shared" si="0"/>
        <v>7.6224889132816501E-3</v>
      </c>
      <c r="E25">
        <v>22</v>
      </c>
      <c r="F25">
        <f t="shared" si="12"/>
        <v>2.6341430689238807E-3</v>
      </c>
      <c r="G25">
        <f t="shared" si="13"/>
        <v>0.28797932657906433</v>
      </c>
      <c r="H25">
        <f t="shared" si="1"/>
        <v>9.1469866959379819E-3</v>
      </c>
      <c r="I25">
        <v>22</v>
      </c>
      <c r="J25">
        <f t="shared" si="14"/>
        <v>4.6829210114202324E-3</v>
      </c>
      <c r="K25">
        <f t="shared" si="15"/>
        <v>0.38397243543875248</v>
      </c>
      <c r="L25">
        <f t="shared" si="2"/>
        <v>1.2195982261250642E-2</v>
      </c>
      <c r="M25">
        <v>22</v>
      </c>
      <c r="N25">
        <f t="shared" si="16"/>
        <v>7.3170640803441132E-3</v>
      </c>
      <c r="O25">
        <f t="shared" si="17"/>
        <v>0.47996554429844063</v>
      </c>
      <c r="P25">
        <f t="shared" si="3"/>
        <v>1.52449778265633E-2</v>
      </c>
      <c r="Q25">
        <v>22</v>
      </c>
      <c r="R25">
        <f t="shared" si="18"/>
        <v>1.0536572275695523E-2</v>
      </c>
      <c r="S25">
        <f t="shared" si="19"/>
        <v>0.57595865315812866</v>
      </c>
      <c r="T25">
        <f t="shared" si="4"/>
        <v>1.8293973391875964E-2</v>
      </c>
      <c r="U25">
        <v>22</v>
      </c>
      <c r="V25">
        <f t="shared" si="20"/>
        <v>1.4341445597474462E-2</v>
      </c>
      <c r="W25">
        <f t="shared" si="21"/>
        <v>0.67195176201781681</v>
      </c>
      <c r="X25">
        <f t="shared" si="5"/>
        <v>2.1342968957188624E-2</v>
      </c>
      <c r="Y25">
        <v>22</v>
      </c>
      <c r="Z25">
        <f t="shared" si="22"/>
        <v>1.873168404568093E-2</v>
      </c>
      <c r="AA25">
        <f t="shared" si="23"/>
        <v>0.76794487087750496</v>
      </c>
      <c r="AB25">
        <f t="shared" si="6"/>
        <v>2.4391964522501284E-2</v>
      </c>
      <c r="AC25">
        <v>22</v>
      </c>
      <c r="AD25">
        <f t="shared" si="24"/>
        <v>2.3707287620314925E-2</v>
      </c>
      <c r="AE25">
        <f t="shared" si="25"/>
        <v>0.86393797973719311</v>
      </c>
      <c r="AF25">
        <f t="shared" si="7"/>
        <v>2.744096008781394E-2</v>
      </c>
      <c r="AG25">
        <v>22</v>
      </c>
      <c r="AH25">
        <f t="shared" si="26"/>
        <v>2.9268256321376453E-2</v>
      </c>
      <c r="AI25">
        <f t="shared" si="27"/>
        <v>0.95993108859688125</v>
      </c>
      <c r="AJ25">
        <f t="shared" si="8"/>
        <v>3.0489955653126601E-2</v>
      </c>
      <c r="AK25">
        <v>22</v>
      </c>
      <c r="AL25">
        <f t="shared" si="28"/>
        <v>3.5414590148865506E-2</v>
      </c>
      <c r="AM25">
        <f t="shared" si="29"/>
        <v>1.0559241974565694</v>
      </c>
      <c r="AN25">
        <f t="shared" si="9"/>
        <v>3.3538951218439257E-2</v>
      </c>
    </row>
    <row r="26" spans="1:40">
      <c r="A26">
        <v>23</v>
      </c>
      <c r="B26">
        <f t="shared" si="10"/>
        <v>2.0887889588714899E-3</v>
      </c>
      <c r="C26">
        <f t="shared" si="11"/>
        <v>0.25089107997418486</v>
      </c>
      <c r="D26">
        <f t="shared" si="0"/>
        <v>8.3254811573468986E-3</v>
      </c>
      <c r="E26">
        <v>23</v>
      </c>
      <c r="F26">
        <f t="shared" si="12"/>
        <v>3.0078561007749454E-3</v>
      </c>
      <c r="G26">
        <f t="shared" si="13"/>
        <v>0.30106929596902188</v>
      </c>
      <c r="H26">
        <f t="shared" si="1"/>
        <v>9.9905773888162765E-3</v>
      </c>
      <c r="I26">
        <v>23</v>
      </c>
      <c r="J26">
        <f t="shared" si="14"/>
        <v>5.3472997347110141E-3</v>
      </c>
      <c r="K26">
        <f t="shared" si="15"/>
        <v>0.4014257279586958</v>
      </c>
      <c r="L26">
        <f t="shared" si="2"/>
        <v>1.3320769851755038E-2</v>
      </c>
      <c r="M26">
        <v>23</v>
      </c>
      <c r="N26">
        <f t="shared" si="16"/>
        <v>8.3551558354859595E-3</v>
      </c>
      <c r="O26">
        <f t="shared" si="17"/>
        <v>0.50178215994836972</v>
      </c>
      <c r="P26">
        <f t="shared" si="3"/>
        <v>1.6650962314693797E-2</v>
      </c>
      <c r="Q26">
        <v>23</v>
      </c>
      <c r="R26">
        <f t="shared" si="18"/>
        <v>1.2031424403099782E-2</v>
      </c>
      <c r="S26">
        <f t="shared" si="19"/>
        <v>0.60213859193804375</v>
      </c>
      <c r="T26">
        <f t="shared" si="4"/>
        <v>1.9981154777632553E-2</v>
      </c>
      <c r="U26">
        <v>23</v>
      </c>
      <c r="V26">
        <f t="shared" si="20"/>
        <v>1.6376105437552482E-2</v>
      </c>
      <c r="W26">
        <f t="shared" si="21"/>
        <v>0.70249502392771768</v>
      </c>
      <c r="X26">
        <f t="shared" si="5"/>
        <v>2.3311347240571316E-2</v>
      </c>
      <c r="Y26">
        <v>23</v>
      </c>
      <c r="Z26">
        <f t="shared" si="22"/>
        <v>2.1389198938844056E-2</v>
      </c>
      <c r="AA26">
        <f t="shared" si="23"/>
        <v>0.8028514559173916</v>
      </c>
      <c r="AB26">
        <f t="shared" si="6"/>
        <v>2.6641539703510075E-2</v>
      </c>
      <c r="AC26">
        <v>23</v>
      </c>
      <c r="AD26">
        <f t="shared" si="24"/>
        <v>2.707070490697451E-2</v>
      </c>
      <c r="AE26">
        <f t="shared" si="25"/>
        <v>0.90320788790706552</v>
      </c>
      <c r="AF26">
        <f t="shared" si="7"/>
        <v>2.9971732166448835E-2</v>
      </c>
      <c r="AG26">
        <v>23</v>
      </c>
      <c r="AH26">
        <f t="shared" si="26"/>
        <v>3.3420623341943838E-2</v>
      </c>
      <c r="AI26">
        <f t="shared" si="27"/>
        <v>1.0035643198967394</v>
      </c>
      <c r="AJ26">
        <f t="shared" si="8"/>
        <v>3.3301924629387594E-2</v>
      </c>
      <c r="AK26">
        <v>23</v>
      </c>
      <c r="AL26">
        <f t="shared" si="28"/>
        <v>4.0438954243752046E-2</v>
      </c>
      <c r="AM26">
        <f t="shared" si="29"/>
        <v>1.1039207518864134</v>
      </c>
      <c r="AN26">
        <f t="shared" si="9"/>
        <v>3.6632117092326354E-2</v>
      </c>
    </row>
    <row r="27" spans="1:40">
      <c r="A27">
        <v>24</v>
      </c>
      <c r="B27">
        <f t="shared" si="10"/>
        <v>2.3715580864919748E-3</v>
      </c>
      <c r="C27">
        <f t="shared" si="11"/>
        <v>0.26179938779914946</v>
      </c>
      <c r="D27">
        <f t="shared" si="0"/>
        <v>9.0586846150741054E-3</v>
      </c>
      <c r="E27">
        <v>24</v>
      </c>
      <c r="F27">
        <f t="shared" si="12"/>
        <v>3.4150436445484437E-3</v>
      </c>
      <c r="G27">
        <f t="shared" si="13"/>
        <v>0.31415926535897931</v>
      </c>
      <c r="H27">
        <f t="shared" si="1"/>
        <v>1.0870421538088929E-2</v>
      </c>
      <c r="I27">
        <v>24</v>
      </c>
      <c r="J27">
        <f t="shared" si="14"/>
        <v>6.0711887014194554E-3</v>
      </c>
      <c r="K27">
        <f t="shared" si="15"/>
        <v>0.41887902047863912</v>
      </c>
      <c r="L27">
        <f t="shared" si="2"/>
        <v>1.449389538411857E-2</v>
      </c>
      <c r="M27">
        <v>24</v>
      </c>
      <c r="N27">
        <f t="shared" si="16"/>
        <v>9.4862323459678991E-3</v>
      </c>
      <c r="O27">
        <f t="shared" si="17"/>
        <v>0.52359877559829893</v>
      </c>
      <c r="P27">
        <f t="shared" si="3"/>
        <v>1.8117369230148211E-2</v>
      </c>
      <c r="Q27">
        <v>24</v>
      </c>
      <c r="R27">
        <f t="shared" si="18"/>
        <v>1.3660174578193775E-2</v>
      </c>
      <c r="S27">
        <f t="shared" si="19"/>
        <v>0.62831853071795862</v>
      </c>
      <c r="T27">
        <f t="shared" si="4"/>
        <v>2.1740843076177858E-2</v>
      </c>
      <c r="U27">
        <v>24</v>
      </c>
      <c r="V27">
        <f t="shared" si="20"/>
        <v>1.8593015398097081E-2</v>
      </c>
      <c r="W27">
        <f t="shared" si="21"/>
        <v>0.73303828583761843</v>
      </c>
      <c r="X27">
        <f t="shared" si="5"/>
        <v>2.5364316922207496E-2</v>
      </c>
      <c r="Y27">
        <v>24</v>
      </c>
      <c r="Z27">
        <f t="shared" si="22"/>
        <v>2.4284754805677822E-2</v>
      </c>
      <c r="AA27">
        <f t="shared" si="23"/>
        <v>0.83775804095727824</v>
      </c>
      <c r="AB27">
        <f t="shared" si="6"/>
        <v>2.898779076823714E-2</v>
      </c>
      <c r="AC27">
        <v>24</v>
      </c>
      <c r="AD27">
        <f t="shared" si="24"/>
        <v>3.0735392800935991E-2</v>
      </c>
      <c r="AE27">
        <f t="shared" si="25"/>
        <v>0.94247779607693805</v>
      </c>
      <c r="AF27">
        <f t="shared" si="7"/>
        <v>3.2611264614266777E-2</v>
      </c>
      <c r="AG27">
        <v>24</v>
      </c>
      <c r="AH27">
        <f t="shared" si="26"/>
        <v>3.7944929383871596E-2</v>
      </c>
      <c r="AI27">
        <f t="shared" si="27"/>
        <v>1.0471975511965979</v>
      </c>
      <c r="AJ27">
        <f t="shared" si="8"/>
        <v>3.6234738460296421E-2</v>
      </c>
      <c r="AK27">
        <v>24</v>
      </c>
      <c r="AL27">
        <f t="shared" si="28"/>
        <v>4.591336455448463E-2</v>
      </c>
      <c r="AM27">
        <f t="shared" si="29"/>
        <v>1.1519173063162575</v>
      </c>
      <c r="AN27">
        <f t="shared" si="9"/>
        <v>3.9858212306326066E-2</v>
      </c>
    </row>
    <row r="28" spans="1:40">
      <c r="A28">
        <v>25</v>
      </c>
      <c r="B28">
        <f t="shared" si="10"/>
        <v>2.6785256363052621E-3</v>
      </c>
      <c r="C28">
        <f t="shared" si="11"/>
        <v>0.27270769562411401</v>
      </c>
      <c r="D28">
        <f t="shared" si="0"/>
        <v>9.8219657137846288E-3</v>
      </c>
      <c r="E28">
        <v>25</v>
      </c>
      <c r="F28">
        <f t="shared" si="12"/>
        <v>3.8570769162795775E-3</v>
      </c>
      <c r="G28">
        <f t="shared" si="13"/>
        <v>0.3272492347489368</v>
      </c>
      <c r="H28">
        <f t="shared" si="1"/>
        <v>1.1786358856541555E-2</v>
      </c>
      <c r="I28">
        <v>25</v>
      </c>
      <c r="J28">
        <f t="shared" si="14"/>
        <v>6.8570256289414711E-3</v>
      </c>
      <c r="K28">
        <f t="shared" si="15"/>
        <v>0.43633231299858238</v>
      </c>
      <c r="L28">
        <f t="shared" si="2"/>
        <v>1.5715145142055405E-2</v>
      </c>
      <c r="M28">
        <v>25</v>
      </c>
      <c r="N28">
        <f t="shared" si="16"/>
        <v>1.0714102545221049E-2</v>
      </c>
      <c r="O28">
        <f t="shared" si="17"/>
        <v>0.54541539124822802</v>
      </c>
      <c r="P28">
        <f t="shared" si="3"/>
        <v>1.9643931427569258E-2</v>
      </c>
      <c r="Q28">
        <v>25</v>
      </c>
      <c r="R28">
        <f t="shared" si="18"/>
        <v>1.542830766511831E-2</v>
      </c>
      <c r="S28">
        <f t="shared" si="19"/>
        <v>0.6544984694978736</v>
      </c>
      <c r="T28">
        <f t="shared" si="4"/>
        <v>2.357271771308311E-2</v>
      </c>
      <c r="U28">
        <v>25</v>
      </c>
      <c r="V28">
        <f t="shared" si="20"/>
        <v>2.0999640988633255E-2</v>
      </c>
      <c r="W28">
        <f t="shared" si="21"/>
        <v>0.76358154774751918</v>
      </c>
      <c r="X28">
        <f t="shared" si="5"/>
        <v>2.7501503998596962E-2</v>
      </c>
      <c r="Y28">
        <v>25</v>
      </c>
      <c r="Z28">
        <f t="shared" si="22"/>
        <v>2.7428102515765884E-2</v>
      </c>
      <c r="AA28">
        <f t="shared" si="23"/>
        <v>0.87266462599716477</v>
      </c>
      <c r="AB28">
        <f t="shared" si="6"/>
        <v>3.1430290284110811E-2</v>
      </c>
      <c r="AC28">
        <v>25</v>
      </c>
      <c r="AD28">
        <f t="shared" si="24"/>
        <v>3.4713692246516201E-2</v>
      </c>
      <c r="AE28">
        <f t="shared" si="25"/>
        <v>0.98174770424681035</v>
      </c>
      <c r="AF28">
        <f t="shared" si="7"/>
        <v>3.535907656962467E-2</v>
      </c>
      <c r="AG28">
        <v>25</v>
      </c>
      <c r="AH28">
        <f t="shared" si="26"/>
        <v>4.2856410180884194E-2</v>
      </c>
      <c r="AI28">
        <f t="shared" si="27"/>
        <v>1.090830782496456</v>
      </c>
      <c r="AJ28">
        <f t="shared" si="8"/>
        <v>3.9287862855138515E-2</v>
      </c>
      <c r="AK28">
        <v>25</v>
      </c>
      <c r="AL28">
        <f t="shared" si="28"/>
        <v>5.1856256318869878E-2</v>
      </c>
      <c r="AM28">
        <f t="shared" si="29"/>
        <v>1.1999138607461015</v>
      </c>
      <c r="AN28">
        <f t="shared" si="9"/>
        <v>4.3216649140652375E-2</v>
      </c>
    </row>
    <row r="29" spans="1:40">
      <c r="A29">
        <v>26</v>
      </c>
      <c r="B29">
        <f t="shared" si="10"/>
        <v>3.010636470595371E-3</v>
      </c>
      <c r="C29">
        <f t="shared" si="11"/>
        <v>0.28361600344907856</v>
      </c>
      <c r="D29">
        <f t="shared" si="0"/>
        <v>1.061518544081703E-2</v>
      </c>
      <c r="E29">
        <v>26</v>
      </c>
      <c r="F29">
        <f t="shared" si="12"/>
        <v>4.3353165176573342E-3</v>
      </c>
      <c r="G29">
        <f t="shared" si="13"/>
        <v>0.34033920413889429</v>
      </c>
      <c r="H29">
        <f t="shared" si="1"/>
        <v>1.2738222528980435E-2</v>
      </c>
      <c r="I29">
        <v>26</v>
      </c>
      <c r="J29">
        <f t="shared" si="14"/>
        <v>7.7072293647241497E-3</v>
      </c>
      <c r="K29">
        <f t="shared" si="15"/>
        <v>0.4537856055185257</v>
      </c>
      <c r="L29">
        <f t="shared" si="2"/>
        <v>1.6984296705307246E-2</v>
      </c>
      <c r="M29">
        <v>26</v>
      </c>
      <c r="N29">
        <f t="shared" si="16"/>
        <v>1.2042545882381484E-2</v>
      </c>
      <c r="O29">
        <f t="shared" si="17"/>
        <v>0.56723200689815712</v>
      </c>
      <c r="P29">
        <f t="shared" si="3"/>
        <v>2.1230370881634059E-2</v>
      </c>
      <c r="Q29">
        <v>26</v>
      </c>
      <c r="R29">
        <f t="shared" si="18"/>
        <v>1.7341266070629337E-2</v>
      </c>
      <c r="S29">
        <f t="shared" si="19"/>
        <v>0.68067840827778858</v>
      </c>
      <c r="T29">
        <f t="shared" si="4"/>
        <v>2.5476445057960869E-2</v>
      </c>
      <c r="U29">
        <v>26</v>
      </c>
      <c r="V29">
        <f t="shared" si="20"/>
        <v>2.3603389929467707E-2</v>
      </c>
      <c r="W29">
        <f t="shared" si="21"/>
        <v>0.79412480965741994</v>
      </c>
      <c r="X29">
        <f t="shared" si="5"/>
        <v>2.9722519234287679E-2</v>
      </c>
      <c r="Y29">
        <v>26</v>
      </c>
      <c r="Z29">
        <f t="shared" si="22"/>
        <v>3.0828917458896599E-2</v>
      </c>
      <c r="AA29">
        <f t="shared" si="23"/>
        <v>0.90757121103705141</v>
      </c>
      <c r="AB29">
        <f t="shared" si="6"/>
        <v>3.3968593410614492E-2</v>
      </c>
      <c r="AC29">
        <v>26</v>
      </c>
      <c r="AD29">
        <f t="shared" si="24"/>
        <v>3.9017848658916006E-2</v>
      </c>
      <c r="AE29">
        <f t="shared" si="25"/>
        <v>1.0210176124166828</v>
      </c>
      <c r="AF29">
        <f t="shared" si="7"/>
        <v>3.8214667586941302E-2</v>
      </c>
      <c r="AG29">
        <v>26</v>
      </c>
      <c r="AH29">
        <f t="shared" si="26"/>
        <v>4.8170183529525935E-2</v>
      </c>
      <c r="AI29">
        <f t="shared" si="27"/>
        <v>1.1344640137963142</v>
      </c>
      <c r="AJ29">
        <f t="shared" si="8"/>
        <v>4.2460741763268119E-2</v>
      </c>
      <c r="AK29">
        <v>26</v>
      </c>
      <c r="AL29">
        <f t="shared" si="28"/>
        <v>5.828592207072638E-2</v>
      </c>
      <c r="AM29">
        <f t="shared" si="29"/>
        <v>1.2479104151759457</v>
      </c>
      <c r="AN29">
        <f t="shared" si="9"/>
        <v>4.6706815939594921E-2</v>
      </c>
    </row>
    <row r="30" spans="1:40">
      <c r="A30">
        <v>27</v>
      </c>
      <c r="B30">
        <f t="shared" si="10"/>
        <v>3.3688277927582458E-3</v>
      </c>
      <c r="C30">
        <f t="shared" si="11"/>
        <v>0.2945243112740431</v>
      </c>
      <c r="D30">
        <f t="shared" si="0"/>
        <v>1.1438199373713792E-2</v>
      </c>
      <c r="E30">
        <v>27</v>
      </c>
      <c r="F30">
        <f t="shared" si="12"/>
        <v>4.8511120215718739E-3</v>
      </c>
      <c r="G30">
        <f t="shared" si="13"/>
        <v>0.35342917352885173</v>
      </c>
      <c r="H30">
        <f t="shared" si="1"/>
        <v>1.3725839248456551E-2</v>
      </c>
      <c r="I30">
        <v>27</v>
      </c>
      <c r="J30">
        <f t="shared" si="14"/>
        <v>8.6241991494611092E-3</v>
      </c>
      <c r="K30">
        <f t="shared" si="15"/>
        <v>0.47123889803846897</v>
      </c>
      <c r="L30">
        <f t="shared" si="2"/>
        <v>1.8301118997942067E-2</v>
      </c>
      <c r="M30">
        <v>27</v>
      </c>
      <c r="N30">
        <f t="shared" si="16"/>
        <v>1.3475311171032983E-2</v>
      </c>
      <c r="O30">
        <f t="shared" si="17"/>
        <v>0.58904862254808621</v>
      </c>
      <c r="P30">
        <f t="shared" si="3"/>
        <v>2.2876398747427584E-2</v>
      </c>
      <c r="Q30">
        <v>27</v>
      </c>
      <c r="R30">
        <f t="shared" si="18"/>
        <v>1.9404448086287496E-2</v>
      </c>
      <c r="S30">
        <f t="shared" si="19"/>
        <v>0.70685834705770345</v>
      </c>
      <c r="T30">
        <f t="shared" si="4"/>
        <v>2.7451678496913101E-2</v>
      </c>
      <c r="U30">
        <v>27</v>
      </c>
      <c r="V30">
        <f t="shared" si="20"/>
        <v>2.6411609895224647E-2</v>
      </c>
      <c r="W30">
        <f t="shared" si="21"/>
        <v>0.82466807156732069</v>
      </c>
      <c r="X30">
        <f t="shared" si="5"/>
        <v>3.2026958246398618E-2</v>
      </c>
      <c r="Y30">
        <v>27</v>
      </c>
      <c r="Z30">
        <f t="shared" si="22"/>
        <v>3.4496796597844437E-2</v>
      </c>
      <c r="AA30">
        <f t="shared" si="23"/>
        <v>0.94247779607693793</v>
      </c>
      <c r="AB30">
        <f t="shared" si="6"/>
        <v>3.6602237995884135E-2</v>
      </c>
      <c r="AC30">
        <v>27</v>
      </c>
      <c r="AD30">
        <f t="shared" si="24"/>
        <v>4.3660008194146865E-2</v>
      </c>
      <c r="AE30">
        <f t="shared" si="25"/>
        <v>1.0602875205865552</v>
      </c>
      <c r="AF30">
        <f t="shared" si="7"/>
        <v>4.1177517745369652E-2</v>
      </c>
      <c r="AG30">
        <v>27</v>
      </c>
      <c r="AH30">
        <f t="shared" si="26"/>
        <v>5.3901244684131933E-2</v>
      </c>
      <c r="AI30">
        <f t="shared" si="27"/>
        <v>1.1780972450961724</v>
      </c>
      <c r="AJ30">
        <f t="shared" si="8"/>
        <v>4.5752797494855169E-2</v>
      </c>
      <c r="AK30">
        <v>27</v>
      </c>
      <c r="AL30">
        <f t="shared" si="28"/>
        <v>6.5220506067799638E-2</v>
      </c>
      <c r="AM30">
        <f t="shared" si="29"/>
        <v>1.2959069696057897</v>
      </c>
      <c r="AN30">
        <f t="shared" si="9"/>
        <v>5.0328077244340685E-2</v>
      </c>
    </row>
    <row r="31" spans="1:40">
      <c r="A31">
        <v>28</v>
      </c>
      <c r="B31">
        <f t="shared" si="10"/>
        <v>3.7540288618206018E-3</v>
      </c>
      <c r="C31">
        <f t="shared" si="11"/>
        <v>0.30543261909900765</v>
      </c>
      <c r="D31">
        <f t="shared" si="0"/>
        <v>1.2290857711578319E-2</v>
      </c>
      <c r="E31">
        <v>28</v>
      </c>
      <c r="F31">
        <f t="shared" si="12"/>
        <v>5.4058015610216666E-3</v>
      </c>
      <c r="G31">
        <f t="shared" si="13"/>
        <v>0.36651914291880922</v>
      </c>
      <c r="H31">
        <f t="shared" si="1"/>
        <v>1.4749029253893983E-2</v>
      </c>
      <c r="I31">
        <v>28</v>
      </c>
      <c r="J31">
        <f t="shared" si="14"/>
        <v>9.6103138862607407E-3</v>
      </c>
      <c r="K31">
        <f t="shared" si="15"/>
        <v>0.48869219055841229</v>
      </c>
      <c r="L31">
        <f t="shared" si="2"/>
        <v>1.9665372338525309E-2</v>
      </c>
      <c r="M31">
        <v>28</v>
      </c>
      <c r="N31">
        <f t="shared" si="16"/>
        <v>1.5016115447282407E-2</v>
      </c>
      <c r="O31">
        <f t="shared" si="17"/>
        <v>0.6108652381980153</v>
      </c>
      <c r="P31">
        <f t="shared" si="3"/>
        <v>2.4581715423156639E-2</v>
      </c>
      <c r="Q31">
        <v>28</v>
      </c>
      <c r="R31">
        <f t="shared" si="18"/>
        <v>2.1623206244086667E-2</v>
      </c>
      <c r="S31">
        <f t="shared" si="19"/>
        <v>0.73303828583761843</v>
      </c>
      <c r="T31">
        <f t="shared" si="4"/>
        <v>2.9498058507787965E-2</v>
      </c>
      <c r="U31">
        <v>28</v>
      </c>
      <c r="V31">
        <f t="shared" si="20"/>
        <v>2.943158627667352E-2</v>
      </c>
      <c r="W31">
        <f t="shared" si="21"/>
        <v>0.85521133347722156</v>
      </c>
      <c r="X31">
        <f t="shared" si="5"/>
        <v>3.4414401592419291E-2</v>
      </c>
      <c r="Y31">
        <v>28</v>
      </c>
      <c r="Z31">
        <f t="shared" si="22"/>
        <v>3.8441255545042963E-2</v>
      </c>
      <c r="AA31">
        <f t="shared" si="23"/>
        <v>0.97738438111682457</v>
      </c>
      <c r="AB31">
        <f t="shared" si="6"/>
        <v>3.9330744677050618E-2</v>
      </c>
      <c r="AC31">
        <v>28</v>
      </c>
      <c r="AD31">
        <f t="shared" si="24"/>
        <v>4.8652214049195001E-2</v>
      </c>
      <c r="AE31">
        <f t="shared" si="25"/>
        <v>1.0995574287564276</v>
      </c>
      <c r="AF31">
        <f t="shared" si="7"/>
        <v>4.4247087761681951E-2</v>
      </c>
      <c r="AG31">
        <v>28</v>
      </c>
      <c r="AH31">
        <f t="shared" si="26"/>
        <v>6.0064461789129629E-2</v>
      </c>
      <c r="AI31">
        <f t="shared" si="27"/>
        <v>1.2217304763960306</v>
      </c>
      <c r="AJ31">
        <f t="shared" si="8"/>
        <v>4.9163430846313277E-2</v>
      </c>
      <c r="AK31">
        <v>28</v>
      </c>
      <c r="AL31">
        <f t="shared" si="28"/>
        <v>7.2677998764846846E-2</v>
      </c>
      <c r="AM31">
        <f t="shared" si="29"/>
        <v>1.3439035240356338</v>
      </c>
      <c r="AN31">
        <f t="shared" si="9"/>
        <v>5.4079773930944597E-2</v>
      </c>
    </row>
    <row r="32" spans="1:40">
      <c r="A32">
        <v>29</v>
      </c>
      <c r="B32">
        <f t="shared" si="10"/>
        <v>4.1671607093786232E-3</v>
      </c>
      <c r="C32">
        <f t="shared" si="11"/>
        <v>0.31634092692397225</v>
      </c>
      <c r="D32">
        <f t="shared" si="0"/>
        <v>1.3173005307593782E-2</v>
      </c>
      <c r="E32">
        <v>29</v>
      </c>
      <c r="F32">
        <f t="shared" si="12"/>
        <v>6.0007114215052167E-3</v>
      </c>
      <c r="G32">
        <f t="shared" si="13"/>
        <v>0.37960911230876671</v>
      </c>
      <c r="H32">
        <f t="shared" si="1"/>
        <v>1.5807606369112537E-2</v>
      </c>
      <c r="I32">
        <v>29</v>
      </c>
      <c r="J32">
        <f t="shared" si="14"/>
        <v>1.0667931416009274E-2</v>
      </c>
      <c r="K32">
        <f t="shared" si="15"/>
        <v>0.50614548307835561</v>
      </c>
      <c r="L32">
        <f t="shared" si="2"/>
        <v>2.1076808492150049E-2</v>
      </c>
      <c r="M32">
        <v>29</v>
      </c>
      <c r="N32">
        <f t="shared" si="16"/>
        <v>1.6668642837514493E-2</v>
      </c>
      <c r="O32">
        <f t="shared" si="17"/>
        <v>0.63268185384794451</v>
      </c>
      <c r="P32">
        <f t="shared" si="3"/>
        <v>2.6346010615187564E-2</v>
      </c>
      <c r="Q32">
        <v>29</v>
      </c>
      <c r="R32">
        <f t="shared" si="18"/>
        <v>2.4002845686020867E-2</v>
      </c>
      <c r="S32">
        <f t="shared" si="19"/>
        <v>0.75921822461753341</v>
      </c>
      <c r="T32">
        <f t="shared" si="4"/>
        <v>3.1615212738225075E-2</v>
      </c>
      <c r="U32">
        <v>29</v>
      </c>
      <c r="V32">
        <f t="shared" si="20"/>
        <v>3.2670539961528404E-2</v>
      </c>
      <c r="W32">
        <f t="shared" si="21"/>
        <v>0.88575459538712231</v>
      </c>
      <c r="X32">
        <f t="shared" si="5"/>
        <v>3.6884414861262586E-2</v>
      </c>
      <c r="Y32">
        <v>29</v>
      </c>
      <c r="Z32">
        <f t="shared" si="22"/>
        <v>4.2671725664037097E-2</v>
      </c>
      <c r="AA32">
        <f t="shared" si="23"/>
        <v>1.0122909661567112</v>
      </c>
      <c r="AB32">
        <f t="shared" si="6"/>
        <v>4.2153616984300098E-2</v>
      </c>
      <c r="AC32">
        <v>29</v>
      </c>
      <c r="AD32">
        <f t="shared" si="24"/>
        <v>5.4006402793546952E-2</v>
      </c>
      <c r="AE32">
        <f t="shared" si="25"/>
        <v>1.1388273369263002</v>
      </c>
      <c r="AF32">
        <f t="shared" si="7"/>
        <v>4.7422819107337609E-2</v>
      </c>
      <c r="AG32">
        <v>29</v>
      </c>
      <c r="AH32">
        <f t="shared" si="26"/>
        <v>6.6674571350057971E-2</v>
      </c>
      <c r="AI32">
        <f t="shared" si="27"/>
        <v>1.265363707695889</v>
      </c>
      <c r="AJ32">
        <f t="shared" si="8"/>
        <v>5.2692021230375127E-2</v>
      </c>
      <c r="AK32">
        <v>29</v>
      </c>
      <c r="AL32">
        <f t="shared" si="28"/>
        <v>8.0676231333570131E-2</v>
      </c>
      <c r="AM32">
        <f t="shared" si="29"/>
        <v>1.3919000784654778</v>
      </c>
      <c r="AN32">
        <f t="shared" si="9"/>
        <v>5.7961223353412632E-2</v>
      </c>
    </row>
    <row r="33" spans="1:40">
      <c r="A33">
        <v>30</v>
      </c>
      <c r="B33">
        <f t="shared" si="10"/>
        <v>4.6091358590427487E-3</v>
      </c>
      <c r="C33">
        <f t="shared" si="11"/>
        <v>0.32724923474893675</v>
      </c>
      <c r="D33">
        <f t="shared" si="0"/>
        <v>1.4084481702696248E-2</v>
      </c>
      <c r="E33">
        <v>30</v>
      </c>
      <c r="F33">
        <f t="shared" si="12"/>
        <v>6.6371556370215575E-3</v>
      </c>
      <c r="G33">
        <f t="shared" si="13"/>
        <v>0.39269908169872414</v>
      </c>
      <c r="H33">
        <f t="shared" si="1"/>
        <v>1.6901378043235493E-2</v>
      </c>
      <c r="I33">
        <v>30</v>
      </c>
      <c r="J33">
        <f t="shared" si="14"/>
        <v>1.1799387799149436E-2</v>
      </c>
      <c r="K33">
        <f t="shared" si="15"/>
        <v>0.52359877559829882</v>
      </c>
      <c r="L33">
        <f t="shared" si="2"/>
        <v>2.2535170724313994E-2</v>
      </c>
      <c r="M33">
        <v>30</v>
      </c>
      <c r="N33">
        <f t="shared" si="16"/>
        <v>1.8436543436170995E-2</v>
      </c>
      <c r="O33">
        <f t="shared" si="17"/>
        <v>0.65449846949787349</v>
      </c>
      <c r="P33">
        <f t="shared" si="3"/>
        <v>2.8168963405392496E-2</v>
      </c>
      <c r="Q33">
        <v>30</v>
      </c>
      <c r="R33">
        <f t="shared" si="18"/>
        <v>2.654862254808623E-2</v>
      </c>
      <c r="S33">
        <f t="shared" si="19"/>
        <v>0.78539816339744828</v>
      </c>
      <c r="T33">
        <f t="shared" si="4"/>
        <v>3.3802756086470986E-2</v>
      </c>
      <c r="U33">
        <v>30</v>
      </c>
      <c r="V33">
        <f t="shared" si="20"/>
        <v>3.6135625134895148E-2</v>
      </c>
      <c r="W33">
        <f t="shared" si="21"/>
        <v>0.91629785729702296</v>
      </c>
      <c r="X33">
        <f t="shared" si="5"/>
        <v>3.9436548767549491E-2</v>
      </c>
      <c r="Y33">
        <v>30</v>
      </c>
      <c r="Z33">
        <f t="shared" si="22"/>
        <v>4.7197551196597742E-2</v>
      </c>
      <c r="AA33">
        <f t="shared" si="23"/>
        <v>1.0471975511965976</v>
      </c>
      <c r="AB33">
        <f t="shared" si="6"/>
        <v>4.5070341448627989E-2</v>
      </c>
      <c r="AC33">
        <v>30</v>
      </c>
      <c r="AD33">
        <f t="shared" si="24"/>
        <v>5.9734400733194019E-2</v>
      </c>
      <c r="AE33">
        <f t="shared" si="25"/>
        <v>1.1780972450961724</v>
      </c>
      <c r="AF33">
        <f t="shared" si="7"/>
        <v>5.070413412970648E-2</v>
      </c>
      <c r="AG33">
        <v>30</v>
      </c>
      <c r="AH33">
        <f t="shared" si="26"/>
        <v>7.3746173744683979E-2</v>
      </c>
      <c r="AI33">
        <f t="shared" si="27"/>
        <v>1.308996938995747</v>
      </c>
      <c r="AJ33">
        <f t="shared" si="8"/>
        <v>5.6337926810784991E-2</v>
      </c>
      <c r="AK33">
        <v>30</v>
      </c>
      <c r="AL33">
        <f t="shared" si="28"/>
        <v>8.9232870231067601E-2</v>
      </c>
      <c r="AM33">
        <f t="shared" si="29"/>
        <v>1.4398966328953218</v>
      </c>
      <c r="AN33">
        <f t="shared" si="9"/>
        <v>6.1971719491863475E-2</v>
      </c>
    </row>
    <row r="34" spans="1:40">
      <c r="A34">
        <v>31</v>
      </c>
      <c r="B34">
        <f t="shared" si="10"/>
        <v>5.0808580484742148E-3</v>
      </c>
      <c r="C34">
        <f t="shared" si="11"/>
        <v>0.33815754257390135</v>
      </c>
      <c r="D34">
        <f t="shared" si="0"/>
        <v>1.5025121160394754E-2</v>
      </c>
      <c r="E34">
        <v>31</v>
      </c>
      <c r="F34">
        <f t="shared" si="12"/>
        <v>7.3164355898028693E-3</v>
      </c>
      <c r="G34">
        <f t="shared" si="13"/>
        <v>0.40578905108868157</v>
      </c>
      <c r="H34">
        <f t="shared" si="1"/>
        <v>1.8030145392473707E-2</v>
      </c>
      <c r="I34">
        <v>31</v>
      </c>
      <c r="J34">
        <f t="shared" si="14"/>
        <v>1.300699660409399E-2</v>
      </c>
      <c r="K34">
        <f t="shared" si="15"/>
        <v>0.54105206811824214</v>
      </c>
      <c r="L34">
        <f t="shared" si="2"/>
        <v>2.4040193856631607E-2</v>
      </c>
      <c r="M34">
        <v>31</v>
      </c>
      <c r="N34">
        <f t="shared" si="16"/>
        <v>2.0323432193896859E-2</v>
      </c>
      <c r="O34">
        <f t="shared" si="17"/>
        <v>0.6763150851478027</v>
      </c>
      <c r="P34">
        <f t="shared" si="3"/>
        <v>3.0050242320789507E-2</v>
      </c>
      <c r="Q34">
        <v>31</v>
      </c>
      <c r="R34">
        <f t="shared" si="18"/>
        <v>2.9265742359211477E-2</v>
      </c>
      <c r="S34">
        <f t="shared" si="19"/>
        <v>0.81157810217736315</v>
      </c>
      <c r="T34">
        <f t="shared" si="4"/>
        <v>3.6060290784947414E-2</v>
      </c>
      <c r="U34">
        <v>31</v>
      </c>
      <c r="V34">
        <f t="shared" si="20"/>
        <v>3.9833927100037844E-2</v>
      </c>
      <c r="W34">
        <f t="shared" si="21"/>
        <v>0.94684111920692371</v>
      </c>
      <c r="X34">
        <f t="shared" si="5"/>
        <v>4.2070339249105311E-2</v>
      </c>
      <c r="Y34">
        <v>31</v>
      </c>
      <c r="Z34">
        <f t="shared" si="22"/>
        <v>5.202798641637596E-2</v>
      </c>
      <c r="AA34">
        <f t="shared" si="23"/>
        <v>1.0821041362364843</v>
      </c>
      <c r="AB34">
        <f t="shared" si="6"/>
        <v>4.8080387713263215E-2</v>
      </c>
      <c r="AC34">
        <v>31</v>
      </c>
      <c r="AD34">
        <f t="shared" si="24"/>
        <v>6.5847920308225824E-2</v>
      </c>
      <c r="AE34">
        <f t="shared" si="25"/>
        <v>1.2173671532660448</v>
      </c>
      <c r="AF34">
        <f t="shared" si="7"/>
        <v>5.4090436177421111E-2</v>
      </c>
      <c r="AG34">
        <v>31</v>
      </c>
      <c r="AH34">
        <f t="shared" si="26"/>
        <v>8.1293728775587437E-2</v>
      </c>
      <c r="AI34">
        <f t="shared" si="27"/>
        <v>1.3526301702956054</v>
      </c>
      <c r="AJ34">
        <f t="shared" si="8"/>
        <v>6.0100484641579015E-2</v>
      </c>
      <c r="AK34">
        <v>31</v>
      </c>
      <c r="AL34">
        <f t="shared" si="28"/>
        <v>9.8365411818460799E-2</v>
      </c>
      <c r="AM34">
        <f t="shared" si="29"/>
        <v>1.487893187325166</v>
      </c>
      <c r="AN34">
        <f t="shared" si="9"/>
        <v>6.6110533105736918E-2</v>
      </c>
    </row>
    <row r="35" spans="1:40">
      <c r="A35">
        <v>32</v>
      </c>
      <c r="B35">
        <f t="shared" si="10"/>
        <v>5.5832219540977645E-3</v>
      </c>
      <c r="C35">
        <f t="shared" si="11"/>
        <v>0.3490658503988659</v>
      </c>
      <c r="D35">
        <f t="shared" si="0"/>
        <v>1.5994752702729306E-2</v>
      </c>
      <c r="E35">
        <v>32</v>
      </c>
      <c r="F35">
        <f t="shared" si="12"/>
        <v>8.0398396139007809E-3</v>
      </c>
      <c r="G35">
        <f t="shared" si="13"/>
        <v>0.41887902047863912</v>
      </c>
      <c r="H35">
        <f t="shared" si="1"/>
        <v>1.9193703243275167E-2</v>
      </c>
      <c r="I35">
        <v>32</v>
      </c>
      <c r="J35">
        <f t="shared" si="14"/>
        <v>1.4293048202490277E-2</v>
      </c>
      <c r="K35">
        <f t="shared" si="15"/>
        <v>0.55850536063818546</v>
      </c>
      <c r="L35">
        <f t="shared" si="2"/>
        <v>2.5591604324366891E-2</v>
      </c>
      <c r="M35">
        <v>32</v>
      </c>
      <c r="N35">
        <f t="shared" si="16"/>
        <v>2.2332887816391058E-2</v>
      </c>
      <c r="O35">
        <f t="shared" si="17"/>
        <v>0.69813170079773179</v>
      </c>
      <c r="P35">
        <f t="shared" si="3"/>
        <v>3.1989505405458613E-2</v>
      </c>
      <c r="Q35">
        <v>32</v>
      </c>
      <c r="R35">
        <f t="shared" si="18"/>
        <v>3.2159358455603124E-2</v>
      </c>
      <c r="S35">
        <f t="shared" si="19"/>
        <v>0.83775804095727824</v>
      </c>
      <c r="T35">
        <f t="shared" si="4"/>
        <v>3.8387406486550334E-2</v>
      </c>
      <c r="U35">
        <v>32</v>
      </c>
      <c r="V35">
        <f t="shared" si="20"/>
        <v>4.3772460120126477E-2</v>
      </c>
      <c r="W35">
        <f t="shared" si="21"/>
        <v>0.97738438111682457</v>
      </c>
      <c r="X35">
        <f t="shared" si="5"/>
        <v>4.4785307567642062E-2</v>
      </c>
      <c r="Y35">
        <v>32</v>
      </c>
      <c r="Z35">
        <f t="shared" si="22"/>
        <v>5.7172192809961109E-2</v>
      </c>
      <c r="AA35">
        <f t="shared" si="23"/>
        <v>1.1170107212763709</v>
      </c>
      <c r="AB35">
        <f t="shared" si="6"/>
        <v>5.1183208648733783E-2</v>
      </c>
      <c r="AC35">
        <v>32</v>
      </c>
      <c r="AD35">
        <f t="shared" si="24"/>
        <v>7.2358556525107032E-2</v>
      </c>
      <c r="AE35">
        <f t="shared" si="25"/>
        <v>1.2566370614359172</v>
      </c>
      <c r="AF35">
        <f t="shared" si="7"/>
        <v>5.7581109729825511E-2</v>
      </c>
      <c r="AG35">
        <v>32</v>
      </c>
      <c r="AH35">
        <f t="shared" si="26"/>
        <v>8.9331551265564232E-2</v>
      </c>
      <c r="AI35">
        <f t="shared" si="27"/>
        <v>1.3962634015954636</v>
      </c>
      <c r="AJ35">
        <f t="shared" si="8"/>
        <v>6.3979010810917225E-2</v>
      </c>
      <c r="AK35">
        <v>32</v>
      </c>
      <c r="AL35">
        <f t="shared" si="28"/>
        <v>0.10809117703133272</v>
      </c>
      <c r="AM35">
        <f t="shared" si="29"/>
        <v>1.5358897417550099</v>
      </c>
      <c r="AN35">
        <f t="shared" si="9"/>
        <v>7.0376911892008953E-2</v>
      </c>
    </row>
    <row r="36" spans="1:40">
      <c r="A36">
        <v>33</v>
      </c>
      <c r="B36">
        <f t="shared" si="10"/>
        <v>6.117112918574549E-3</v>
      </c>
      <c r="C36">
        <f t="shared" si="11"/>
        <v>0.3599741582238305</v>
      </c>
      <c r="D36">
        <f t="shared" si="0"/>
        <v>1.6993200147358778E-2</v>
      </c>
      <c r="E36">
        <v>33</v>
      </c>
      <c r="F36">
        <f t="shared" si="12"/>
        <v>8.8086426027473505E-3</v>
      </c>
      <c r="G36">
        <f t="shared" si="13"/>
        <v>0.43196898986859655</v>
      </c>
      <c r="H36">
        <f t="shared" si="1"/>
        <v>2.0391840176830538E-2</v>
      </c>
      <c r="I36">
        <v>33</v>
      </c>
      <c r="J36">
        <f t="shared" si="14"/>
        <v>1.5659809071550845E-2</v>
      </c>
      <c r="K36">
        <f t="shared" si="15"/>
        <v>0.57595865315812877</v>
      </c>
      <c r="L36">
        <f t="shared" si="2"/>
        <v>2.7189120235774047E-2</v>
      </c>
      <c r="M36">
        <v>33</v>
      </c>
      <c r="N36">
        <f t="shared" si="16"/>
        <v>2.4468451674298196E-2</v>
      </c>
      <c r="O36">
        <f t="shared" si="17"/>
        <v>0.719948316447661</v>
      </c>
      <c r="P36">
        <f t="shared" si="3"/>
        <v>3.3986400294717556E-2</v>
      </c>
      <c r="Q36">
        <v>33</v>
      </c>
      <c r="R36">
        <f t="shared" si="18"/>
        <v>3.5234570410989402E-2</v>
      </c>
      <c r="S36">
        <f t="shared" si="19"/>
        <v>0.86393797973719311</v>
      </c>
      <c r="T36">
        <f t="shared" si="4"/>
        <v>4.0783680353661075E-2</v>
      </c>
      <c r="U36">
        <v>33</v>
      </c>
      <c r="V36">
        <f t="shared" si="20"/>
        <v>4.7958165281624464E-2</v>
      </c>
      <c r="W36">
        <f t="shared" si="21"/>
        <v>1.0079276430267254</v>
      </c>
      <c r="X36">
        <f t="shared" si="5"/>
        <v>4.7580960412604581E-2</v>
      </c>
      <c r="Y36">
        <v>33</v>
      </c>
      <c r="Z36">
        <f t="shared" si="22"/>
        <v>6.2639236286203381E-2</v>
      </c>
      <c r="AA36">
        <f t="shared" si="23"/>
        <v>1.1519173063162575</v>
      </c>
      <c r="AB36">
        <f t="shared" si="6"/>
        <v>5.4378240471548094E-2</v>
      </c>
      <c r="AC36">
        <v>33</v>
      </c>
      <c r="AD36">
        <f t="shared" si="24"/>
        <v>7.9277783424726161E-2</v>
      </c>
      <c r="AE36">
        <f t="shared" si="25"/>
        <v>1.2959069696057897</v>
      </c>
      <c r="AF36">
        <f t="shared" si="7"/>
        <v>6.117552053049162E-2</v>
      </c>
      <c r="AG36">
        <v>33</v>
      </c>
      <c r="AH36">
        <f t="shared" si="26"/>
        <v>9.7873806697192783E-2</v>
      </c>
      <c r="AI36">
        <f t="shared" si="27"/>
        <v>1.439896632895322</v>
      </c>
      <c r="AJ36">
        <f t="shared" si="8"/>
        <v>6.7972800589435112E-2</v>
      </c>
      <c r="AK36">
        <v>33</v>
      </c>
      <c r="AL36">
        <f t="shared" si="28"/>
        <v>0.11842730610360327</v>
      </c>
      <c r="AM36">
        <f t="shared" si="29"/>
        <v>1.5838862961848541</v>
      </c>
      <c r="AN36">
        <f t="shared" si="9"/>
        <v>7.4770080648378631E-2</v>
      </c>
    </row>
    <row r="37" spans="1:40">
      <c r="A37">
        <v>34</v>
      </c>
      <c r="B37">
        <f t="shared" si="10"/>
        <v>6.6834066811182011E-3</v>
      </c>
      <c r="C37">
        <f t="shared" si="11"/>
        <v>0.37088246604879505</v>
      </c>
      <c r="D37">
        <f t="shared" si="0"/>
        <v>1.802028214576987E-2</v>
      </c>
      <c r="E37">
        <v>34</v>
      </c>
      <c r="F37">
        <f t="shared" si="12"/>
        <v>9.6241056208102096E-3</v>
      </c>
      <c r="G37">
        <f t="shared" si="13"/>
        <v>0.4450589592585541</v>
      </c>
      <c r="H37">
        <f t="shared" si="1"/>
        <v>2.1624338574923841E-2</v>
      </c>
      <c r="I37">
        <v>34</v>
      </c>
      <c r="J37">
        <f t="shared" si="14"/>
        <v>1.7109521103662595E-2</v>
      </c>
      <c r="K37">
        <f t="shared" si="15"/>
        <v>0.59341194567807209</v>
      </c>
      <c r="L37">
        <f t="shared" si="2"/>
        <v>2.8832451433231789E-2</v>
      </c>
      <c r="M37">
        <v>34</v>
      </c>
      <c r="N37">
        <f t="shared" si="16"/>
        <v>2.6733626724472805E-2</v>
      </c>
      <c r="O37">
        <f t="shared" si="17"/>
        <v>0.74176493209759009</v>
      </c>
      <c r="P37">
        <f t="shared" si="3"/>
        <v>3.6040564291539741E-2</v>
      </c>
      <c r="Q37">
        <v>34</v>
      </c>
      <c r="R37">
        <f t="shared" si="18"/>
        <v>3.8496422483240839E-2</v>
      </c>
      <c r="S37">
        <f t="shared" si="19"/>
        <v>0.8901179185171082</v>
      </c>
      <c r="T37">
        <f t="shared" si="4"/>
        <v>4.3248677149847682E-2</v>
      </c>
      <c r="U37">
        <v>34</v>
      </c>
      <c r="V37">
        <f t="shared" si="20"/>
        <v>5.2397908379966697E-2</v>
      </c>
      <c r="W37">
        <f t="shared" si="21"/>
        <v>1.0384709049366261</v>
      </c>
      <c r="X37">
        <f t="shared" si="5"/>
        <v>5.0456790008155637E-2</v>
      </c>
      <c r="Y37">
        <v>34</v>
      </c>
      <c r="Z37">
        <f t="shared" si="22"/>
        <v>6.843808441465038E-2</v>
      </c>
      <c r="AA37">
        <f t="shared" si="23"/>
        <v>1.1868238913561442</v>
      </c>
      <c r="AB37">
        <f t="shared" si="6"/>
        <v>5.7664902866463578E-2</v>
      </c>
      <c r="AC37">
        <v>34</v>
      </c>
      <c r="AD37">
        <f t="shared" si="24"/>
        <v>8.661695058729188E-2</v>
      </c>
      <c r="AE37">
        <f t="shared" si="25"/>
        <v>1.3351768777756623</v>
      </c>
      <c r="AF37">
        <f t="shared" si="7"/>
        <v>6.4873015724771513E-2</v>
      </c>
      <c r="AG37">
        <v>34</v>
      </c>
      <c r="AH37">
        <f t="shared" si="26"/>
        <v>0.10693450689789122</v>
      </c>
      <c r="AI37">
        <f t="shared" si="27"/>
        <v>1.4835298641951802</v>
      </c>
      <c r="AJ37">
        <f t="shared" si="8"/>
        <v>7.2081128583079482E-2</v>
      </c>
      <c r="AK37">
        <v>34</v>
      </c>
      <c r="AL37">
        <f t="shared" si="28"/>
        <v>0.12939075334644837</v>
      </c>
      <c r="AM37">
        <f t="shared" si="29"/>
        <v>1.6318828506146983</v>
      </c>
      <c r="AN37">
        <f t="shared" si="9"/>
        <v>7.9289241441387423E-2</v>
      </c>
    </row>
    <row r="38" spans="1:40">
      <c r="A38">
        <v>35</v>
      </c>
      <c r="B38">
        <f t="shared" si="10"/>
        <v>7.2829691107361826E-3</v>
      </c>
      <c r="C38">
        <f t="shared" si="11"/>
        <v>0.38179077387375959</v>
      </c>
      <c r="D38">
        <f t="shared" si="0"/>
        <v>1.907581222259792E-2</v>
      </c>
      <c r="E38">
        <v>35</v>
      </c>
      <c r="F38">
        <f t="shared" si="12"/>
        <v>1.0487475519460103E-2</v>
      </c>
      <c r="G38">
        <f t="shared" si="13"/>
        <v>0.45814892864851148</v>
      </c>
      <c r="H38">
        <f t="shared" si="1"/>
        <v>2.2890974667117509E-2</v>
      </c>
      <c r="I38">
        <v>35</v>
      </c>
      <c r="J38">
        <f t="shared" si="14"/>
        <v>1.8644400923484628E-2</v>
      </c>
      <c r="K38">
        <f t="shared" si="15"/>
        <v>0.6108652381980153</v>
      </c>
      <c r="L38">
        <f t="shared" si="2"/>
        <v>3.0521299556156678E-2</v>
      </c>
      <c r="M38">
        <v>35</v>
      </c>
      <c r="N38">
        <f t="shared" si="16"/>
        <v>2.913187644294473E-2</v>
      </c>
      <c r="O38">
        <f t="shared" si="17"/>
        <v>0.76358154774751918</v>
      </c>
      <c r="P38">
        <f t="shared" si="3"/>
        <v>3.8151624445195841E-2</v>
      </c>
      <c r="Q38">
        <v>35</v>
      </c>
      <c r="R38">
        <f t="shared" si="18"/>
        <v>4.1949902077840412E-2</v>
      </c>
      <c r="S38">
        <f t="shared" si="19"/>
        <v>0.91629785729702296</v>
      </c>
      <c r="T38">
        <f t="shared" si="4"/>
        <v>4.5781949334235017E-2</v>
      </c>
      <c r="U38">
        <v>35</v>
      </c>
      <c r="V38">
        <f t="shared" si="20"/>
        <v>5.7098477828171672E-2</v>
      </c>
      <c r="W38">
        <f t="shared" si="21"/>
        <v>1.0690141668465267</v>
      </c>
      <c r="X38">
        <f t="shared" si="5"/>
        <v>5.3412274223274187E-2</v>
      </c>
      <c r="Y38">
        <v>35</v>
      </c>
      <c r="Z38">
        <f t="shared" si="22"/>
        <v>7.457760369393851E-2</v>
      </c>
      <c r="AA38">
        <f t="shared" si="23"/>
        <v>1.2217304763960306</v>
      </c>
      <c r="AB38">
        <f t="shared" si="6"/>
        <v>6.1042599112313356E-2</v>
      </c>
      <c r="AC38">
        <v>35</v>
      </c>
      <c r="AD38">
        <f t="shared" si="24"/>
        <v>9.4387279675140934E-2</v>
      </c>
      <c r="AE38">
        <f t="shared" si="25"/>
        <v>1.3744467859455345</v>
      </c>
      <c r="AF38">
        <f t="shared" si="7"/>
        <v>6.8672924001352526E-2</v>
      </c>
      <c r="AG38">
        <v>35</v>
      </c>
      <c r="AH38">
        <f t="shared" si="26"/>
        <v>0.11652750577177892</v>
      </c>
      <c r="AI38">
        <f t="shared" si="27"/>
        <v>1.5271630954950384</v>
      </c>
      <c r="AJ38">
        <f t="shared" si="8"/>
        <v>7.6303248890391681E-2</v>
      </c>
      <c r="AK38">
        <v>35</v>
      </c>
      <c r="AL38">
        <f t="shared" si="28"/>
        <v>0.1409982819838525</v>
      </c>
      <c r="AM38">
        <f t="shared" si="29"/>
        <v>1.679879405044542</v>
      </c>
      <c r="AN38">
        <f t="shared" si="9"/>
        <v>8.3933573779430865E-2</v>
      </c>
    </row>
    <row r="39" spans="1:40">
      <c r="A39">
        <v>36</v>
      </c>
      <c r="B39">
        <f t="shared" si="10"/>
        <v>7.916655942477634E-3</v>
      </c>
      <c r="C39">
        <f t="shared" si="11"/>
        <v>0.39269908169872414</v>
      </c>
      <c r="D39">
        <f t="shared" si="0"/>
        <v>2.0159598816050287E-2</v>
      </c>
      <c r="E39">
        <v>36</v>
      </c>
      <c r="F39">
        <f t="shared" si="12"/>
        <v>1.1399984557167793E-2</v>
      </c>
      <c r="G39">
        <f t="shared" si="13"/>
        <v>0.47123889803846897</v>
      </c>
      <c r="H39">
        <f t="shared" si="1"/>
        <v>2.4191518579260343E-2</v>
      </c>
      <c r="I39">
        <v>36</v>
      </c>
      <c r="J39">
        <f t="shared" si="14"/>
        <v>2.0266639212742743E-2</v>
      </c>
      <c r="K39">
        <f t="shared" si="15"/>
        <v>0.62831853071795862</v>
      </c>
      <c r="L39">
        <f t="shared" si="2"/>
        <v>3.2255358105680462E-2</v>
      </c>
      <c r="M39">
        <v>36</v>
      </c>
      <c r="N39">
        <f t="shared" si="16"/>
        <v>3.1666623769910536E-2</v>
      </c>
      <c r="O39">
        <f t="shared" si="17"/>
        <v>0.78539816339744828</v>
      </c>
      <c r="P39">
        <f t="shared" si="3"/>
        <v>4.0319197632100574E-2</v>
      </c>
      <c r="Q39">
        <v>36</v>
      </c>
      <c r="R39">
        <f t="shared" si="18"/>
        <v>4.5599938228671172E-2</v>
      </c>
      <c r="S39">
        <f t="shared" si="19"/>
        <v>0.94247779607693793</v>
      </c>
      <c r="T39">
        <f t="shared" si="4"/>
        <v>4.8383037158520686E-2</v>
      </c>
      <c r="U39">
        <v>36</v>
      </c>
      <c r="V39">
        <f t="shared" si="20"/>
        <v>6.2066582589024651E-2</v>
      </c>
      <c r="W39">
        <f t="shared" si="21"/>
        <v>1.0995574287564276</v>
      </c>
      <c r="X39">
        <f t="shared" si="5"/>
        <v>5.6446876684940805E-2</v>
      </c>
      <c r="Y39">
        <v>36</v>
      </c>
      <c r="Z39">
        <f t="shared" si="22"/>
        <v>8.1066556850970972E-2</v>
      </c>
      <c r="AA39">
        <f t="shared" si="23"/>
        <v>1.2566370614359172</v>
      </c>
      <c r="AB39">
        <f t="shared" si="6"/>
        <v>6.4510716211360924E-2</v>
      </c>
      <c r="AC39">
        <v>36</v>
      </c>
      <c r="AD39">
        <f t="shared" si="24"/>
        <v>0.10259986101451013</v>
      </c>
      <c r="AE39">
        <f t="shared" si="25"/>
        <v>1.4137166941154069</v>
      </c>
      <c r="AF39">
        <f t="shared" si="7"/>
        <v>7.257455573778103E-2</v>
      </c>
      <c r="AG39">
        <v>36</v>
      </c>
      <c r="AH39">
        <f t="shared" si="26"/>
        <v>0.12666649507964214</v>
      </c>
      <c r="AI39">
        <f t="shared" si="27"/>
        <v>1.5707963267948966</v>
      </c>
      <c r="AJ39">
        <f t="shared" si="8"/>
        <v>8.0638395264201149E-2</v>
      </c>
      <c r="AK39">
        <v>36</v>
      </c>
      <c r="AL39">
        <f t="shared" si="28"/>
        <v>0.15326645904636699</v>
      </c>
      <c r="AM39">
        <f t="shared" si="29"/>
        <v>1.7278759594743862</v>
      </c>
      <c r="AN39">
        <f t="shared" si="9"/>
        <v>8.8702234790621254E-2</v>
      </c>
    </row>
    <row r="40" spans="1:40">
      <c r="A40">
        <v>37</v>
      </c>
      <c r="B40">
        <f t="shared" si="10"/>
        <v>8.585312516768296E-3</v>
      </c>
      <c r="C40">
        <f t="shared" si="11"/>
        <v>0.40360738952368869</v>
      </c>
      <c r="D40">
        <f t="shared" si="0"/>
        <v>2.1271445319423231E-2</v>
      </c>
      <c r="E40">
        <v>37</v>
      </c>
      <c r="F40">
        <f t="shared" si="12"/>
        <v>1.2362850024146346E-2</v>
      </c>
      <c r="G40">
        <f t="shared" si="13"/>
        <v>0.48432886742842646</v>
      </c>
      <c r="H40">
        <f t="shared" si="1"/>
        <v>2.5525734383307873E-2</v>
      </c>
      <c r="I40">
        <v>37</v>
      </c>
      <c r="J40">
        <f t="shared" si="14"/>
        <v>2.1978400042926838E-2</v>
      </c>
      <c r="K40">
        <f t="shared" si="15"/>
        <v>0.64577182323790194</v>
      </c>
      <c r="L40">
        <f t="shared" si="2"/>
        <v>3.4034312511077164E-2</v>
      </c>
      <c r="M40">
        <v>37</v>
      </c>
      <c r="N40">
        <f t="shared" si="16"/>
        <v>3.4341250067073184E-2</v>
      </c>
      <c r="O40">
        <f t="shared" si="17"/>
        <v>0.80721477904737737</v>
      </c>
      <c r="P40">
        <f t="shared" si="3"/>
        <v>4.2542890638846462E-2</v>
      </c>
      <c r="Q40">
        <v>37</v>
      </c>
      <c r="R40">
        <f t="shared" si="18"/>
        <v>4.9451400096585385E-2</v>
      </c>
      <c r="S40">
        <f t="shared" si="19"/>
        <v>0.96865773485685291</v>
      </c>
      <c r="T40">
        <f t="shared" si="4"/>
        <v>5.1051468766615746E-2</v>
      </c>
      <c r="U40">
        <v>37</v>
      </c>
      <c r="V40">
        <f t="shared" si="20"/>
        <v>6.7308850131463441E-2</v>
      </c>
      <c r="W40">
        <f t="shared" si="21"/>
        <v>1.1301006906663285</v>
      </c>
      <c r="X40">
        <f t="shared" si="5"/>
        <v>5.9560046894385037E-2</v>
      </c>
      <c r="Y40">
        <v>37</v>
      </c>
      <c r="Z40">
        <f t="shared" si="22"/>
        <v>8.7913600171707351E-2</v>
      </c>
      <c r="AA40">
        <f t="shared" si="23"/>
        <v>1.2915436464758039</v>
      </c>
      <c r="AB40">
        <f t="shared" si="6"/>
        <v>6.8068625022154328E-2</v>
      </c>
      <c r="AC40">
        <v>37</v>
      </c>
      <c r="AD40">
        <f t="shared" si="24"/>
        <v>0.11126565021731712</v>
      </c>
      <c r="AE40">
        <f t="shared" si="25"/>
        <v>1.4529866022852793</v>
      </c>
      <c r="AF40">
        <f t="shared" si="7"/>
        <v>7.6577203149923626E-2</v>
      </c>
      <c r="AG40">
        <v>37</v>
      </c>
      <c r="AH40">
        <f t="shared" si="26"/>
        <v>0.13736500026829274</v>
      </c>
      <c r="AI40">
        <f t="shared" si="27"/>
        <v>1.6144295580947547</v>
      </c>
      <c r="AJ40">
        <f t="shared" si="8"/>
        <v>8.5085781277692923E-2</v>
      </c>
      <c r="AK40">
        <v>37</v>
      </c>
      <c r="AL40">
        <f t="shared" si="28"/>
        <v>0.1662116503246342</v>
      </c>
      <c r="AM40">
        <f t="shared" si="29"/>
        <v>1.7758725139042304</v>
      </c>
      <c r="AN40">
        <f t="shared" si="9"/>
        <v>9.3594359405462194E-2</v>
      </c>
    </row>
    <row r="41" spans="1:40">
      <c r="A41">
        <v>38</v>
      </c>
      <c r="B41">
        <f t="shared" si="10"/>
        <v>9.2897735219115186E-3</v>
      </c>
      <c r="C41">
        <f t="shared" si="11"/>
        <v>0.41451569734865329</v>
      </c>
      <c r="D41">
        <f t="shared" si="0"/>
        <v>2.2411150123701581E-2</v>
      </c>
      <c r="E41">
        <v>38</v>
      </c>
      <c r="F41">
        <f t="shared" si="12"/>
        <v>1.3377273871552586E-2</v>
      </c>
      <c r="G41">
        <f t="shared" si="13"/>
        <v>0.49741883681838395</v>
      </c>
      <c r="H41">
        <f t="shared" si="1"/>
        <v>2.6893380148441896E-2</v>
      </c>
      <c r="I41">
        <v>38</v>
      </c>
      <c r="J41">
        <f t="shared" si="14"/>
        <v>2.3781820216093486E-2</v>
      </c>
      <c r="K41">
        <f t="shared" si="15"/>
        <v>0.66322511575784526</v>
      </c>
      <c r="L41">
        <f t="shared" si="2"/>
        <v>3.5857840197922528E-2</v>
      </c>
      <c r="M41">
        <v>38</v>
      </c>
      <c r="N41">
        <f t="shared" si="16"/>
        <v>3.7159094087646075E-2</v>
      </c>
      <c r="O41">
        <f t="shared" si="17"/>
        <v>0.82903139469730658</v>
      </c>
      <c r="P41">
        <f t="shared" si="3"/>
        <v>4.4822300247403163E-2</v>
      </c>
      <c r="Q41">
        <v>38</v>
      </c>
      <c r="R41">
        <f t="shared" si="18"/>
        <v>5.3509095486210342E-2</v>
      </c>
      <c r="S41">
        <f t="shared" si="19"/>
        <v>0.99483767363676789</v>
      </c>
      <c r="T41">
        <f t="shared" si="4"/>
        <v>5.3786760296883791E-2</v>
      </c>
      <c r="U41">
        <v>38</v>
      </c>
      <c r="V41">
        <f t="shared" si="20"/>
        <v>7.2831824411786303E-2</v>
      </c>
      <c r="W41">
        <f t="shared" si="21"/>
        <v>1.1606439525762293</v>
      </c>
      <c r="X41">
        <f t="shared" si="5"/>
        <v>6.275122034636442E-2</v>
      </c>
      <c r="Y41">
        <v>38</v>
      </c>
      <c r="Z41">
        <f t="shared" si="22"/>
        <v>9.5127280864373942E-2</v>
      </c>
      <c r="AA41">
        <f t="shared" si="23"/>
        <v>1.3264502315156905</v>
      </c>
      <c r="AB41">
        <f t="shared" si="6"/>
        <v>7.1715680395845055E-2</v>
      </c>
      <c r="AC41">
        <v>38</v>
      </c>
      <c r="AD41">
        <f t="shared" si="24"/>
        <v>0.12039546484397327</v>
      </c>
      <c r="AE41">
        <f t="shared" si="25"/>
        <v>1.4922565104551517</v>
      </c>
      <c r="AF41">
        <f t="shared" si="7"/>
        <v>8.068014044532569E-2</v>
      </c>
      <c r="AG41">
        <v>38</v>
      </c>
      <c r="AH41">
        <f t="shared" si="26"/>
        <v>0.1486363763505843</v>
      </c>
      <c r="AI41">
        <f t="shared" si="27"/>
        <v>1.6580627893946132</v>
      </c>
      <c r="AJ41">
        <f t="shared" si="8"/>
        <v>8.9644600494806326E-2</v>
      </c>
      <c r="AK41">
        <v>38</v>
      </c>
      <c r="AL41">
        <f t="shared" si="28"/>
        <v>0.17985001538420697</v>
      </c>
      <c r="AM41">
        <f t="shared" si="29"/>
        <v>1.8238690683340746</v>
      </c>
      <c r="AN41">
        <f t="shared" si="9"/>
        <v>9.8609060544286933E-2</v>
      </c>
    </row>
    <row r="42" spans="1:40">
      <c r="A42">
        <v>39</v>
      </c>
      <c r="B42">
        <f t="shared" si="10"/>
        <v>1.0030862739834195E-2</v>
      </c>
      <c r="C42">
        <f t="shared" si="11"/>
        <v>0.42542400517361778</v>
      </c>
      <c r="D42">
        <f t="shared" si="0"/>
        <v>2.357850666123212E-2</v>
      </c>
      <c r="E42">
        <v>39</v>
      </c>
      <c r="F42">
        <f t="shared" si="12"/>
        <v>1.4444442345361241E-2</v>
      </c>
      <c r="G42">
        <f t="shared" si="13"/>
        <v>0.51050880620834138</v>
      </c>
      <c r="H42">
        <f t="shared" si="1"/>
        <v>2.8294207993478544E-2</v>
      </c>
      <c r="I42">
        <v>39</v>
      </c>
      <c r="J42">
        <f t="shared" si="14"/>
        <v>2.567900861397554E-2</v>
      </c>
      <c r="K42">
        <f t="shared" si="15"/>
        <v>0.68067840827778847</v>
      </c>
      <c r="L42">
        <f t="shared" si="2"/>
        <v>3.7725610657971392E-2</v>
      </c>
      <c r="M42">
        <v>39</v>
      </c>
      <c r="N42">
        <f t="shared" si="16"/>
        <v>4.0123450959336782E-2</v>
      </c>
      <c r="O42">
        <f t="shared" si="17"/>
        <v>0.85084801034723556</v>
      </c>
      <c r="P42">
        <f t="shared" si="3"/>
        <v>4.715701332246424E-2</v>
      </c>
      <c r="Q42">
        <v>39</v>
      </c>
      <c r="R42">
        <f t="shared" si="18"/>
        <v>5.7777769381444966E-2</v>
      </c>
      <c r="S42">
        <f t="shared" si="19"/>
        <v>1.0210176124166828</v>
      </c>
      <c r="T42">
        <f t="shared" si="4"/>
        <v>5.6588415986957089E-2</v>
      </c>
      <c r="U42">
        <v>39</v>
      </c>
      <c r="V42">
        <f t="shared" si="20"/>
        <v>7.8641963880300092E-2</v>
      </c>
      <c r="W42">
        <f t="shared" si="21"/>
        <v>1.1911872144861297</v>
      </c>
      <c r="X42">
        <f t="shared" si="5"/>
        <v>6.6019818651449944E-2</v>
      </c>
      <c r="Y42">
        <v>39</v>
      </c>
      <c r="Z42">
        <f t="shared" si="22"/>
        <v>0.10271603445590216</v>
      </c>
      <c r="AA42">
        <f t="shared" si="23"/>
        <v>1.3613568165555769</v>
      </c>
      <c r="AB42">
        <f t="shared" si="6"/>
        <v>7.5451221315942785E-2</v>
      </c>
      <c r="AC42">
        <v>39</v>
      </c>
      <c r="AD42">
        <f t="shared" si="24"/>
        <v>0.12999998110825117</v>
      </c>
      <c r="AE42">
        <f t="shared" si="25"/>
        <v>1.5315264186250241</v>
      </c>
      <c r="AF42">
        <f t="shared" si="7"/>
        <v>8.4882623980435626E-2</v>
      </c>
      <c r="AG42">
        <v>39</v>
      </c>
      <c r="AH42">
        <f t="shared" si="26"/>
        <v>0.16049380383734713</v>
      </c>
      <c r="AI42">
        <f t="shared" si="27"/>
        <v>1.7016960206944711</v>
      </c>
      <c r="AJ42">
        <f t="shared" si="8"/>
        <v>9.4314026644928481E-2</v>
      </c>
      <c r="AK42">
        <v>39</v>
      </c>
      <c r="AL42">
        <f t="shared" si="28"/>
        <v>0.19419750264319002</v>
      </c>
      <c r="AM42">
        <f t="shared" si="29"/>
        <v>1.8718656227639183</v>
      </c>
      <c r="AN42">
        <f t="shared" si="9"/>
        <v>0.10374542930942134</v>
      </c>
    </row>
    <row r="43" spans="1:40">
      <c r="A43">
        <v>40</v>
      </c>
      <c r="B43">
        <f t="shared" si="10"/>
        <v>1.0809392795154794E-2</v>
      </c>
      <c r="C43">
        <f t="shared" si="11"/>
        <v>0.43633231299858238</v>
      </c>
      <c r="D43">
        <f t="shared" si="0"/>
        <v>2.4773303450459586E-2</v>
      </c>
      <c r="E43">
        <v>40</v>
      </c>
      <c r="F43">
        <f t="shared" si="12"/>
        <v>1.5565525625022902E-2</v>
      </c>
      <c r="G43">
        <f t="shared" si="13"/>
        <v>0.52359877559829882</v>
      </c>
      <c r="H43">
        <f t="shared" si="1"/>
        <v>2.9727964140551504E-2</v>
      </c>
      <c r="I43">
        <v>40</v>
      </c>
      <c r="J43">
        <f t="shared" si="14"/>
        <v>2.767204555559627E-2</v>
      </c>
      <c r="K43">
        <f t="shared" si="15"/>
        <v>0.69813170079773179</v>
      </c>
      <c r="L43">
        <f t="shared" si="2"/>
        <v>3.9637285520735338E-2</v>
      </c>
      <c r="M43">
        <v>40</v>
      </c>
      <c r="N43">
        <f t="shared" si="16"/>
        <v>4.3237571180619175E-2</v>
      </c>
      <c r="O43">
        <f t="shared" si="17"/>
        <v>0.87266462599716477</v>
      </c>
      <c r="P43">
        <f t="shared" si="3"/>
        <v>4.9546606900919173E-2</v>
      </c>
      <c r="Q43">
        <v>40</v>
      </c>
      <c r="R43">
        <f t="shared" si="18"/>
        <v>6.2262102500091607E-2</v>
      </c>
      <c r="S43">
        <f t="shared" si="19"/>
        <v>1.0471975511965976</v>
      </c>
      <c r="T43">
        <f t="shared" si="4"/>
        <v>5.9455928281103007E-2</v>
      </c>
      <c r="U43">
        <v>40</v>
      </c>
      <c r="V43">
        <f t="shared" si="20"/>
        <v>8.4745639514013579E-2</v>
      </c>
      <c r="W43">
        <f t="shared" si="21"/>
        <v>1.2217304763960306</v>
      </c>
      <c r="X43">
        <f t="shared" si="5"/>
        <v>6.9365249661286849E-2</v>
      </c>
      <c r="Y43">
        <v>40</v>
      </c>
      <c r="Z43">
        <f t="shared" si="22"/>
        <v>0.11068818222238508</v>
      </c>
      <c r="AA43">
        <f t="shared" si="23"/>
        <v>1.3962634015954636</v>
      </c>
      <c r="AB43">
        <f t="shared" si="6"/>
        <v>7.9274571041470676E-2</v>
      </c>
      <c r="AC43">
        <v>40</v>
      </c>
      <c r="AD43">
        <f t="shared" si="24"/>
        <v>0.1400897306252061</v>
      </c>
      <c r="AE43">
        <f t="shared" si="25"/>
        <v>1.5707963267948966</v>
      </c>
      <c r="AF43">
        <f t="shared" si="7"/>
        <v>8.9183892421654504E-2</v>
      </c>
      <c r="AG43">
        <v>40</v>
      </c>
      <c r="AH43">
        <f t="shared" si="26"/>
        <v>0.1729502847224767</v>
      </c>
      <c r="AI43">
        <f t="shared" si="27"/>
        <v>1.7453292519943295</v>
      </c>
      <c r="AJ43">
        <f t="shared" si="8"/>
        <v>9.9093213801838345E-2</v>
      </c>
      <c r="AK43">
        <v>40</v>
      </c>
      <c r="AL43">
        <f t="shared" si="28"/>
        <v>0.20926984451419678</v>
      </c>
      <c r="AM43">
        <f t="shared" si="29"/>
        <v>1.9198621771937625</v>
      </c>
      <c r="AN43">
        <f t="shared" si="9"/>
        <v>0.10900253518202217</v>
      </c>
    </row>
    <row r="44" spans="1:40">
      <c r="A44">
        <v>41</v>
      </c>
      <c r="B44">
        <f t="shared" si="10"/>
        <v>1.1626164907649967E-2</v>
      </c>
      <c r="C44">
        <f t="shared" si="11"/>
        <v>0.44724062082354693</v>
      </c>
      <c r="D44">
        <f t="shared" si="0"/>
        <v>2.5995324141715029E-2</v>
      </c>
      <c r="E44">
        <v>41</v>
      </c>
      <c r="F44">
        <f t="shared" si="12"/>
        <v>1.6741677467015954E-2</v>
      </c>
      <c r="G44">
        <f t="shared" si="13"/>
        <v>0.53668874498825636</v>
      </c>
      <c r="H44">
        <f t="shared" si="1"/>
        <v>3.1194388970058034E-2</v>
      </c>
      <c r="I44">
        <v>41</v>
      </c>
      <c r="J44">
        <f t="shared" si="14"/>
        <v>2.9762982163583918E-2</v>
      </c>
      <c r="K44">
        <f t="shared" si="15"/>
        <v>0.71558499331767511</v>
      </c>
      <c r="L44">
        <f t="shared" si="2"/>
        <v>4.1592518626744047E-2</v>
      </c>
      <c r="M44">
        <v>41</v>
      </c>
      <c r="N44">
        <f t="shared" si="16"/>
        <v>4.6504659630599868E-2</v>
      </c>
      <c r="O44">
        <f t="shared" si="17"/>
        <v>0.89448124164709386</v>
      </c>
      <c r="P44">
        <f t="shared" si="3"/>
        <v>5.1990648283430058E-2</v>
      </c>
      <c r="Q44">
        <v>41</v>
      </c>
      <c r="R44">
        <f t="shared" si="18"/>
        <v>6.6966709868063815E-2</v>
      </c>
      <c r="S44">
        <f t="shared" si="19"/>
        <v>1.0733774899765127</v>
      </c>
      <c r="T44">
        <f t="shared" si="4"/>
        <v>6.2388777940116068E-2</v>
      </c>
      <c r="U44">
        <v>41</v>
      </c>
      <c r="V44">
        <f t="shared" si="20"/>
        <v>9.1149132875975744E-2</v>
      </c>
      <c r="W44">
        <f t="shared" si="21"/>
        <v>1.2522737383059315</v>
      </c>
      <c r="X44">
        <f t="shared" si="5"/>
        <v>7.2786907596802078E-2</v>
      </c>
      <c r="Y44">
        <v>41</v>
      </c>
      <c r="Z44">
        <f t="shared" si="22"/>
        <v>0.11905192865433567</v>
      </c>
      <c r="AA44">
        <f t="shared" si="23"/>
        <v>1.4311699866353502</v>
      </c>
      <c r="AB44">
        <f t="shared" si="6"/>
        <v>8.3185037253488095E-2</v>
      </c>
      <c r="AC44">
        <v>41</v>
      </c>
      <c r="AD44">
        <f t="shared" si="24"/>
        <v>0.15067509720314359</v>
      </c>
      <c r="AE44">
        <f t="shared" si="25"/>
        <v>1.610066234964769</v>
      </c>
      <c r="AF44">
        <f t="shared" si="7"/>
        <v>9.3583166910174112E-2</v>
      </c>
      <c r="AG44">
        <v>41</v>
      </c>
      <c r="AH44">
        <f t="shared" si="26"/>
        <v>0.18601863852239947</v>
      </c>
      <c r="AI44">
        <f t="shared" si="27"/>
        <v>1.7889624832941877</v>
      </c>
      <c r="AJ44">
        <f t="shared" si="8"/>
        <v>0.10398129656686012</v>
      </c>
      <c r="AK44">
        <v>41</v>
      </c>
      <c r="AL44">
        <f t="shared" si="28"/>
        <v>0.22508255261210339</v>
      </c>
      <c r="AM44">
        <f t="shared" si="29"/>
        <v>1.9678587316236065</v>
      </c>
      <c r="AN44">
        <f t="shared" si="9"/>
        <v>0.11437942622354615</v>
      </c>
    </row>
    <row r="45" spans="1:40">
      <c r="A45">
        <v>42</v>
      </c>
      <c r="B45">
        <f t="shared" si="10"/>
        <v>1.2481968648195351E-2</v>
      </c>
      <c r="C45">
        <f t="shared" si="11"/>
        <v>0.45814892864851153</v>
      </c>
      <c r="D45">
        <f t="shared" si="0"/>
        <v>2.7244347564045982E-2</v>
      </c>
      <c r="E45">
        <v>42</v>
      </c>
      <c r="F45">
        <f t="shared" si="12"/>
        <v>1.7974034853401304E-2</v>
      </c>
      <c r="G45">
        <f t="shared" si="13"/>
        <v>0.5497787143782138</v>
      </c>
      <c r="H45">
        <f t="shared" si="1"/>
        <v>3.2693217076855179E-2</v>
      </c>
      <c r="I45">
        <v>42</v>
      </c>
      <c r="J45">
        <f t="shared" si="14"/>
        <v>3.1953839739380097E-2</v>
      </c>
      <c r="K45">
        <f t="shared" si="15"/>
        <v>0.73303828583761843</v>
      </c>
      <c r="L45">
        <f t="shared" si="2"/>
        <v>4.3590956102473565E-2</v>
      </c>
      <c r="M45">
        <v>42</v>
      </c>
      <c r="N45">
        <f t="shared" si="16"/>
        <v>4.9927874592781404E-2</v>
      </c>
      <c r="O45">
        <f t="shared" si="17"/>
        <v>0.91629785729702307</v>
      </c>
      <c r="P45">
        <f t="shared" si="3"/>
        <v>5.4488695128091964E-2</v>
      </c>
      <c r="Q45">
        <v>42</v>
      </c>
      <c r="R45">
        <f t="shared" si="18"/>
        <v>7.1896139413605217E-2</v>
      </c>
      <c r="S45">
        <f t="shared" si="19"/>
        <v>1.0995574287564276</v>
      </c>
      <c r="T45">
        <f t="shared" si="4"/>
        <v>6.5386434153710357E-2</v>
      </c>
      <c r="U45">
        <v>42</v>
      </c>
      <c r="V45">
        <f t="shared" si="20"/>
        <v>9.7858634201851549E-2</v>
      </c>
      <c r="W45">
        <f t="shared" si="21"/>
        <v>1.2828170002158323</v>
      </c>
      <c r="X45">
        <f t="shared" si="5"/>
        <v>7.6284173179328743E-2</v>
      </c>
      <c r="Y45">
        <v>42</v>
      </c>
      <c r="Z45">
        <f t="shared" si="22"/>
        <v>0.12781535895752039</v>
      </c>
      <c r="AA45">
        <f t="shared" si="23"/>
        <v>1.4660765716752369</v>
      </c>
      <c r="AB45">
        <f t="shared" si="6"/>
        <v>8.7181912204947129E-2</v>
      </c>
      <c r="AC45">
        <v>42</v>
      </c>
      <c r="AD45">
        <f t="shared" si="24"/>
        <v>0.16176631368061173</v>
      </c>
      <c r="AE45">
        <f t="shared" si="25"/>
        <v>1.6493361431346414</v>
      </c>
      <c r="AF45">
        <f t="shared" si="7"/>
        <v>9.8079651230565529E-2</v>
      </c>
      <c r="AG45">
        <v>42</v>
      </c>
      <c r="AH45">
        <f t="shared" si="26"/>
        <v>0.19971149837112562</v>
      </c>
      <c r="AI45">
        <f t="shared" si="27"/>
        <v>1.8325957145940461</v>
      </c>
      <c r="AJ45">
        <f t="shared" si="8"/>
        <v>0.10897739025618393</v>
      </c>
      <c r="AK45">
        <v>42</v>
      </c>
      <c r="AL45">
        <f t="shared" si="28"/>
        <v>0.24165091302906197</v>
      </c>
      <c r="AM45">
        <f t="shared" si="29"/>
        <v>2.0158552860534509</v>
      </c>
      <c r="AN45">
        <f t="shared" si="9"/>
        <v>0.1198751292818023</v>
      </c>
    </row>
    <row r="46" spans="1:40">
      <c r="A46">
        <v>43</v>
      </c>
      <c r="B46">
        <f t="shared" si="10"/>
        <v>1.3377581698254546E-2</v>
      </c>
      <c r="C46">
        <f t="shared" si="11"/>
        <v>0.46905723647347608</v>
      </c>
      <c r="D46">
        <f t="shared" si="0"/>
        <v>2.8520147773076755E-2</v>
      </c>
      <c r="E46">
        <v>43</v>
      </c>
      <c r="F46">
        <f t="shared" si="12"/>
        <v>1.9263717645486546E-2</v>
      </c>
      <c r="G46">
        <f t="shared" si="13"/>
        <v>0.56286868376817134</v>
      </c>
      <c r="H46">
        <f t="shared" si="1"/>
        <v>3.4224177327692104E-2</v>
      </c>
      <c r="I46">
        <v>43</v>
      </c>
      <c r="J46">
        <f t="shared" si="14"/>
        <v>3.4246609147531637E-2</v>
      </c>
      <c r="K46">
        <f t="shared" si="15"/>
        <v>0.75049157835756175</v>
      </c>
      <c r="L46">
        <f t="shared" si="2"/>
        <v>4.563223643692281E-2</v>
      </c>
      <c r="M46">
        <v>43</v>
      </c>
      <c r="N46">
        <f t="shared" si="16"/>
        <v>5.3510326793018183E-2</v>
      </c>
      <c r="O46">
        <f t="shared" si="17"/>
        <v>0.93811447294695216</v>
      </c>
      <c r="P46">
        <f t="shared" si="3"/>
        <v>5.7040295546153509E-2</v>
      </c>
      <c r="Q46">
        <v>43</v>
      </c>
      <c r="R46">
        <f t="shared" si="18"/>
        <v>7.7054870581946183E-2</v>
      </c>
      <c r="S46">
        <f t="shared" si="19"/>
        <v>1.1257373675363427</v>
      </c>
      <c r="T46">
        <f t="shared" si="4"/>
        <v>6.8448354655384208E-2</v>
      </c>
      <c r="U46">
        <v>43</v>
      </c>
      <c r="V46">
        <f t="shared" si="20"/>
        <v>0.10488024051431563</v>
      </c>
      <c r="W46">
        <f t="shared" si="21"/>
        <v>1.313360262125733</v>
      </c>
      <c r="X46">
        <f t="shared" si="5"/>
        <v>7.9856413764614914E-2</v>
      </c>
      <c r="Y46">
        <v>43</v>
      </c>
      <c r="Z46">
        <f t="shared" si="22"/>
        <v>0.13698643659012655</v>
      </c>
      <c r="AA46">
        <f t="shared" si="23"/>
        <v>1.5009831567151235</v>
      </c>
      <c r="AB46">
        <f t="shared" si="6"/>
        <v>9.126447287384562E-2</v>
      </c>
      <c r="AC46">
        <v>43</v>
      </c>
      <c r="AD46">
        <f t="shared" si="24"/>
        <v>0.17337345880937891</v>
      </c>
      <c r="AE46">
        <f t="shared" si="25"/>
        <v>1.688606051304514</v>
      </c>
      <c r="AF46">
        <f t="shared" si="7"/>
        <v>0.10267253198307631</v>
      </c>
      <c r="AG46">
        <v>43</v>
      </c>
      <c r="AH46">
        <f t="shared" si="26"/>
        <v>0.21404130717207273</v>
      </c>
      <c r="AI46">
        <f t="shared" si="27"/>
        <v>1.8762289458939043</v>
      </c>
      <c r="AJ46">
        <f t="shared" si="8"/>
        <v>0.11408059109230702</v>
      </c>
      <c r="AK46">
        <v>43</v>
      </c>
      <c r="AL46">
        <f t="shared" si="28"/>
        <v>0.25898998167820803</v>
      </c>
      <c r="AM46">
        <f t="shared" si="29"/>
        <v>2.0638518404832946</v>
      </c>
      <c r="AN46">
        <f t="shared" si="9"/>
        <v>0.12548865020153774</v>
      </c>
    </row>
    <row r="47" spans="1:40">
      <c r="A47">
        <v>44</v>
      </c>
      <c r="B47">
        <f t="shared" si="10"/>
        <v>1.4313769612989786E-2</v>
      </c>
      <c r="C47">
        <f t="shared" si="11"/>
        <v>0.47996554429844063</v>
      </c>
      <c r="D47">
        <f t="shared" si="0"/>
        <v>2.9822494099888016E-2</v>
      </c>
      <c r="E47">
        <v>44</v>
      </c>
      <c r="F47">
        <f t="shared" si="12"/>
        <v>2.0611828242705292E-2</v>
      </c>
      <c r="G47">
        <f t="shared" si="13"/>
        <v>0.57595865315812866</v>
      </c>
      <c r="H47">
        <f t="shared" si="1"/>
        <v>3.5786992919865625E-2</v>
      </c>
      <c r="I47">
        <v>44</v>
      </c>
      <c r="J47">
        <f t="shared" si="14"/>
        <v>3.6643250209253853E-2</v>
      </c>
      <c r="K47">
        <f t="shared" si="15"/>
        <v>0.76794487087750496</v>
      </c>
      <c r="L47">
        <f t="shared" si="2"/>
        <v>4.7715990559820828E-2</v>
      </c>
      <c r="M47">
        <v>44</v>
      </c>
      <c r="N47">
        <f t="shared" si="16"/>
        <v>5.7255078451959145E-2</v>
      </c>
      <c r="O47">
        <f t="shared" si="17"/>
        <v>0.95993108859688125</v>
      </c>
      <c r="P47">
        <f t="shared" si="3"/>
        <v>5.9644988199776032E-2</v>
      </c>
      <c r="Q47">
        <v>44</v>
      </c>
      <c r="R47">
        <f t="shared" si="18"/>
        <v>8.2447312970821168E-2</v>
      </c>
      <c r="S47">
        <f t="shared" si="19"/>
        <v>1.1519173063162573</v>
      </c>
      <c r="T47">
        <f t="shared" si="4"/>
        <v>7.157398583973125E-2</v>
      </c>
      <c r="U47">
        <v>44</v>
      </c>
      <c r="V47">
        <f t="shared" si="20"/>
        <v>0.11221995376583993</v>
      </c>
      <c r="W47">
        <f t="shared" si="21"/>
        <v>1.3439035240356336</v>
      </c>
      <c r="X47">
        <f t="shared" si="5"/>
        <v>8.350298347968646E-2</v>
      </c>
      <c r="Y47">
        <v>44</v>
      </c>
      <c r="Z47">
        <f t="shared" si="22"/>
        <v>0.14657300083701541</v>
      </c>
      <c r="AA47">
        <f t="shared" si="23"/>
        <v>1.5358897417550099</v>
      </c>
      <c r="AB47">
        <f t="shared" si="6"/>
        <v>9.5431981119641657E-2</v>
      </c>
      <c r="AC47">
        <v>44</v>
      </c>
      <c r="AD47">
        <f t="shared" si="24"/>
        <v>0.18550645418434764</v>
      </c>
      <c r="AE47">
        <f t="shared" si="25"/>
        <v>1.7278759594743862</v>
      </c>
      <c r="AF47">
        <f t="shared" si="7"/>
        <v>0.10736097875959687</v>
      </c>
      <c r="AG47">
        <v>44</v>
      </c>
      <c r="AH47">
        <f t="shared" si="26"/>
        <v>0.22902031380783658</v>
      </c>
      <c r="AI47">
        <f t="shared" si="27"/>
        <v>1.9198621771937625</v>
      </c>
      <c r="AJ47">
        <f t="shared" si="8"/>
        <v>0.11928997639955206</v>
      </c>
      <c r="AK47">
        <v>44</v>
      </c>
      <c r="AL47">
        <f t="shared" si="28"/>
        <v>0.27711457970748227</v>
      </c>
      <c r="AM47">
        <f t="shared" si="29"/>
        <v>2.1118483949131388</v>
      </c>
      <c r="AN47">
        <f t="shared" si="9"/>
        <v>0.13121897403950727</v>
      </c>
    </row>
    <row r="48" spans="1:40">
      <c r="A48">
        <v>45</v>
      </c>
      <c r="B48">
        <f t="shared" si="10"/>
        <v>1.5291285588066566E-2</v>
      </c>
      <c r="C48">
        <f t="shared" si="11"/>
        <v>0.49087385212340517</v>
      </c>
      <c r="D48">
        <f t="shared" si="0"/>
        <v>3.1151151200904368E-2</v>
      </c>
      <c r="E48">
        <v>45</v>
      </c>
      <c r="F48">
        <f t="shared" si="12"/>
        <v>2.2019451246815855E-2</v>
      </c>
      <c r="G48">
        <f t="shared" si="13"/>
        <v>0.58904862254808621</v>
      </c>
      <c r="H48">
        <f t="shared" si="1"/>
        <v>3.7381381441085243E-2</v>
      </c>
      <c r="I48">
        <v>45</v>
      </c>
      <c r="J48">
        <f t="shared" si="14"/>
        <v>3.9145691105450409E-2</v>
      </c>
      <c r="K48">
        <f t="shared" si="15"/>
        <v>0.78539816339744828</v>
      </c>
      <c r="L48">
        <f t="shared" si="2"/>
        <v>4.9841841921446986E-2</v>
      </c>
      <c r="M48">
        <v>45</v>
      </c>
      <c r="N48">
        <f t="shared" si="16"/>
        <v>6.1165142352266264E-2</v>
      </c>
      <c r="O48">
        <f t="shared" si="17"/>
        <v>0.98174770424681035</v>
      </c>
      <c r="P48">
        <f t="shared" si="3"/>
        <v>6.2302302401808736E-2</v>
      </c>
      <c r="Q48">
        <v>45</v>
      </c>
      <c r="R48">
        <f t="shared" si="18"/>
        <v>8.8077804987263419E-2</v>
      </c>
      <c r="S48">
        <f t="shared" si="19"/>
        <v>1.1780972450961724</v>
      </c>
      <c r="T48">
        <f t="shared" si="4"/>
        <v>7.4762762882170486E-2</v>
      </c>
      <c r="U48">
        <v>45</v>
      </c>
      <c r="V48">
        <f t="shared" si="20"/>
        <v>0.11988367901044188</v>
      </c>
      <c r="W48">
        <f t="shared" si="21"/>
        <v>1.3744467859455345</v>
      </c>
      <c r="X48">
        <f t="shared" si="5"/>
        <v>8.7223223362532229E-2</v>
      </c>
      <c r="Y48">
        <v>45</v>
      </c>
      <c r="Z48">
        <f t="shared" si="22"/>
        <v>0.15658276442180163</v>
      </c>
      <c r="AA48">
        <f t="shared" si="23"/>
        <v>1.5707963267948966</v>
      </c>
      <c r="AB48">
        <f t="shared" si="6"/>
        <v>9.9683683842893972E-2</v>
      </c>
      <c r="AC48">
        <v>45</v>
      </c>
      <c r="AD48">
        <f t="shared" si="24"/>
        <v>0.19817506122134271</v>
      </c>
      <c r="AE48">
        <f t="shared" si="25"/>
        <v>1.7671458676442586</v>
      </c>
      <c r="AF48">
        <f t="shared" si="7"/>
        <v>0.11214414432325573</v>
      </c>
      <c r="AG48">
        <v>45</v>
      </c>
      <c r="AH48">
        <f t="shared" si="26"/>
        <v>0.24466056940906505</v>
      </c>
      <c r="AI48">
        <f t="shared" si="27"/>
        <v>1.9634954084936207</v>
      </c>
      <c r="AJ48">
        <f t="shared" si="8"/>
        <v>0.12460460480361747</v>
      </c>
      <c r="AK48">
        <v>45</v>
      </c>
      <c r="AL48">
        <f t="shared" si="28"/>
        <v>0.29603928898496873</v>
      </c>
      <c r="AM48">
        <f t="shared" si="29"/>
        <v>2.1598449493429825</v>
      </c>
      <c r="AN48">
        <f t="shared" si="9"/>
        <v>0.13706506528397924</v>
      </c>
    </row>
    <row r="49" spans="1:40">
      <c r="A49">
        <v>46</v>
      </c>
      <c r="B49">
        <f t="shared" si="10"/>
        <v>1.6310870230222756E-2</v>
      </c>
      <c r="C49">
        <f t="shared" si="11"/>
        <v>0.50178215994836972</v>
      </c>
      <c r="D49">
        <f t="shared" si="0"/>
        <v>3.2505879108777093E-2</v>
      </c>
      <c r="E49">
        <v>46</v>
      </c>
      <c r="F49">
        <f t="shared" si="12"/>
        <v>2.3487653131520771E-2</v>
      </c>
      <c r="G49">
        <f t="shared" si="13"/>
        <v>0.60213859193804375</v>
      </c>
      <c r="H49">
        <f t="shared" si="1"/>
        <v>3.9007054930532505E-2</v>
      </c>
      <c r="I49">
        <v>46</v>
      </c>
      <c r="J49">
        <f t="shared" si="14"/>
        <v>4.1755827789370259E-2</v>
      </c>
      <c r="K49">
        <f t="shared" si="15"/>
        <v>0.8028514559173916</v>
      </c>
      <c r="L49">
        <f t="shared" si="2"/>
        <v>5.2009406574043349E-2</v>
      </c>
      <c r="M49">
        <v>46</v>
      </c>
      <c r="N49">
        <f t="shared" si="16"/>
        <v>6.5243480920891023E-2</v>
      </c>
      <c r="O49">
        <f t="shared" si="17"/>
        <v>1.0035643198967394</v>
      </c>
      <c r="P49">
        <f t="shared" si="3"/>
        <v>6.5011758217554186E-2</v>
      </c>
      <c r="Q49">
        <v>46</v>
      </c>
      <c r="R49">
        <f t="shared" si="18"/>
        <v>9.3950612526083083E-2</v>
      </c>
      <c r="S49">
        <f t="shared" si="19"/>
        <v>1.2042771838760875</v>
      </c>
      <c r="T49">
        <f t="shared" si="4"/>
        <v>7.8014109861065009E-2</v>
      </c>
      <c r="U49">
        <v>46</v>
      </c>
      <c r="V49">
        <f t="shared" si="20"/>
        <v>0.12787722260494641</v>
      </c>
      <c r="W49">
        <f t="shared" si="21"/>
        <v>1.4049900478554354</v>
      </c>
      <c r="X49">
        <f t="shared" si="5"/>
        <v>9.1016461504575846E-2</v>
      </c>
      <c r="Y49">
        <v>46</v>
      </c>
      <c r="Z49">
        <f t="shared" si="22"/>
        <v>0.16702331115748104</v>
      </c>
      <c r="AA49">
        <f t="shared" si="23"/>
        <v>1.6057029118347832</v>
      </c>
      <c r="AB49">
        <f t="shared" si="6"/>
        <v>0.1040188131480867</v>
      </c>
      <c r="AC49">
        <v>46</v>
      </c>
      <c r="AD49">
        <f t="shared" si="24"/>
        <v>0.21138887818368693</v>
      </c>
      <c r="AE49">
        <f t="shared" si="25"/>
        <v>1.806415775814131</v>
      </c>
      <c r="AF49">
        <f t="shared" si="7"/>
        <v>0.11702116479159753</v>
      </c>
      <c r="AG49">
        <v>46</v>
      </c>
      <c r="AH49">
        <f t="shared" si="26"/>
        <v>0.26097392368356409</v>
      </c>
      <c r="AI49">
        <f t="shared" si="27"/>
        <v>2.0071286397934789</v>
      </c>
      <c r="AJ49">
        <f t="shared" si="8"/>
        <v>0.13002351643510837</v>
      </c>
      <c r="AK49">
        <v>46</v>
      </c>
      <c r="AL49">
        <f t="shared" si="28"/>
        <v>0.3157784476571126</v>
      </c>
      <c r="AM49">
        <f t="shared" si="29"/>
        <v>2.2078415037728267</v>
      </c>
      <c r="AN49">
        <f t="shared" si="9"/>
        <v>0.14302586807861922</v>
      </c>
    </row>
    <row r="50" spans="1:40">
      <c r="A50">
        <v>47</v>
      </c>
      <c r="B50">
        <f t="shared" si="10"/>
        <v>1.7373251331672744E-2</v>
      </c>
      <c r="C50">
        <f t="shared" si="11"/>
        <v>0.51269046777333438</v>
      </c>
      <c r="D50">
        <f t="shared" si="0"/>
        <v>3.3886433284251415E-2</v>
      </c>
      <c r="E50">
        <v>47</v>
      </c>
      <c r="F50">
        <f t="shared" si="12"/>
        <v>2.5017481917608754E-2</v>
      </c>
      <c r="G50">
        <f t="shared" si="13"/>
        <v>0.61522856132800119</v>
      </c>
      <c r="H50">
        <f t="shared" si="1"/>
        <v>4.0663719941101704E-2</v>
      </c>
      <c r="I50">
        <v>47</v>
      </c>
      <c r="J50">
        <f t="shared" si="14"/>
        <v>4.4475523409082229E-2</v>
      </c>
      <c r="K50">
        <f t="shared" si="15"/>
        <v>0.82030474843733492</v>
      </c>
      <c r="L50">
        <f t="shared" si="2"/>
        <v>5.421829325480227E-2</v>
      </c>
      <c r="M50">
        <v>47</v>
      </c>
      <c r="N50">
        <f t="shared" si="16"/>
        <v>6.9493005326690976E-2</v>
      </c>
      <c r="O50">
        <f t="shared" si="17"/>
        <v>1.0253809355466688</v>
      </c>
      <c r="P50">
        <f t="shared" si="3"/>
        <v>6.7772866568502829E-2</v>
      </c>
      <c r="Q50">
        <v>47</v>
      </c>
      <c r="R50">
        <f t="shared" si="18"/>
        <v>0.10006992767043502</v>
      </c>
      <c r="S50">
        <f t="shared" si="19"/>
        <v>1.2304571226560024</v>
      </c>
      <c r="T50">
        <f t="shared" si="4"/>
        <v>8.1327439882203409E-2</v>
      </c>
      <c r="U50">
        <v>47</v>
      </c>
      <c r="V50">
        <f t="shared" si="20"/>
        <v>0.13620629044031432</v>
      </c>
      <c r="W50">
        <f t="shared" si="21"/>
        <v>1.435533309765336</v>
      </c>
      <c r="X50">
        <f t="shared" si="5"/>
        <v>9.4882013195903975E-2</v>
      </c>
      <c r="Y50">
        <v>47</v>
      </c>
      <c r="Z50">
        <f t="shared" si="22"/>
        <v>0.17790209363632892</v>
      </c>
      <c r="AA50">
        <f t="shared" si="23"/>
        <v>1.6406094968746698</v>
      </c>
      <c r="AB50">
        <f t="shared" si="6"/>
        <v>0.10843658650960454</v>
      </c>
      <c r="AC50">
        <v>47</v>
      </c>
      <c r="AD50">
        <f t="shared" si="24"/>
        <v>0.22515733725847878</v>
      </c>
      <c r="AE50">
        <f t="shared" si="25"/>
        <v>1.8456856839840037</v>
      </c>
      <c r="AF50">
        <f t="shared" si="7"/>
        <v>0.12199115982330509</v>
      </c>
      <c r="AG50">
        <v>47</v>
      </c>
      <c r="AH50">
        <f t="shared" si="26"/>
        <v>0.27797202130676391</v>
      </c>
      <c r="AI50">
        <f t="shared" si="27"/>
        <v>2.0507618710933375</v>
      </c>
      <c r="AJ50">
        <f t="shared" si="8"/>
        <v>0.13554573313700566</v>
      </c>
      <c r="AK50">
        <v>47</v>
      </c>
      <c r="AL50">
        <f t="shared" si="28"/>
        <v>0.33634614578118438</v>
      </c>
      <c r="AM50">
        <f t="shared" si="29"/>
        <v>2.2558380582026709</v>
      </c>
      <c r="AN50">
        <f t="shared" si="9"/>
        <v>0.14910030645070627</v>
      </c>
    </row>
    <row r="51" spans="1:40">
      <c r="A51">
        <v>48</v>
      </c>
      <c r="B51">
        <f t="shared" si="10"/>
        <v>1.8479143648414843E-2</v>
      </c>
      <c r="C51">
        <f t="shared" si="11"/>
        <v>0.52359877559829893</v>
      </c>
      <c r="D51">
        <f t="shared" si="0"/>
        <v>3.5292564669005079E-2</v>
      </c>
      <c r="E51">
        <v>48</v>
      </c>
      <c r="F51">
        <f t="shared" si="12"/>
        <v>2.6609966853717373E-2</v>
      </c>
      <c r="G51">
        <f t="shared" si="13"/>
        <v>0.62831853071795862</v>
      </c>
      <c r="H51">
        <f t="shared" si="1"/>
        <v>4.2351077602806098E-2</v>
      </c>
      <c r="I51">
        <v>48</v>
      </c>
      <c r="J51">
        <f t="shared" si="14"/>
        <v>4.7306607739941997E-2</v>
      </c>
      <c r="K51">
        <f t="shared" si="15"/>
        <v>0.83775804095727824</v>
      </c>
      <c r="L51">
        <f t="shared" si="2"/>
        <v>5.6468103470408128E-2</v>
      </c>
      <c r="M51">
        <v>48</v>
      </c>
      <c r="N51">
        <f t="shared" si="16"/>
        <v>7.391657459365937E-2</v>
      </c>
      <c r="O51">
        <f t="shared" si="17"/>
        <v>1.0471975511965979</v>
      </c>
      <c r="P51">
        <f t="shared" si="3"/>
        <v>7.0585129338010158E-2</v>
      </c>
      <c r="Q51">
        <v>48</v>
      </c>
      <c r="R51">
        <f t="shared" si="18"/>
        <v>0.10643986741486949</v>
      </c>
      <c r="S51">
        <f t="shared" si="19"/>
        <v>1.2566370614359172</v>
      </c>
      <c r="T51">
        <f t="shared" si="4"/>
        <v>8.4702155205612195E-2</v>
      </c>
      <c r="U51">
        <v>48</v>
      </c>
      <c r="V51">
        <f t="shared" si="20"/>
        <v>0.14487648620357235</v>
      </c>
      <c r="W51">
        <f t="shared" si="21"/>
        <v>1.4660765716752369</v>
      </c>
      <c r="X51">
        <f t="shared" si="5"/>
        <v>9.8819181073214218E-2</v>
      </c>
      <c r="Y51">
        <v>48</v>
      </c>
      <c r="Z51">
        <f t="shared" si="22"/>
        <v>0.18922643095976799</v>
      </c>
      <c r="AA51">
        <f t="shared" si="23"/>
        <v>1.6755160819145565</v>
      </c>
      <c r="AB51">
        <f t="shared" si="6"/>
        <v>0.11293620694081626</v>
      </c>
      <c r="AC51">
        <v>48</v>
      </c>
      <c r="AD51">
        <f t="shared" si="24"/>
        <v>0.23948970168345635</v>
      </c>
      <c r="AE51">
        <f t="shared" si="25"/>
        <v>1.8849555921538761</v>
      </c>
      <c r="AF51">
        <f t="shared" si="7"/>
        <v>0.12705323280841826</v>
      </c>
      <c r="AG51">
        <v>48</v>
      </c>
      <c r="AH51">
        <f t="shared" si="26"/>
        <v>0.29566629837463748</v>
      </c>
      <c r="AI51">
        <f t="shared" si="27"/>
        <v>2.0943951023931957</v>
      </c>
      <c r="AJ51">
        <f t="shared" si="8"/>
        <v>0.14117025867602032</v>
      </c>
      <c r="AK51">
        <v>48</v>
      </c>
      <c r="AL51">
        <f t="shared" si="28"/>
        <v>0.35775622103331134</v>
      </c>
      <c r="AM51">
        <f t="shared" si="29"/>
        <v>2.3038346126325151</v>
      </c>
      <c r="AN51">
        <f t="shared" si="9"/>
        <v>0.15528728454362234</v>
      </c>
    </row>
    <row r="52" spans="1:40">
      <c r="A52">
        <v>49</v>
      </c>
      <c r="B52">
        <f t="shared" si="10"/>
        <v>1.9629248682509655E-2</v>
      </c>
      <c r="C52">
        <f t="shared" si="11"/>
        <v>0.53450708342326336</v>
      </c>
      <c r="D52">
        <f t="shared" si="0"/>
        <v>3.6724019739446043E-2</v>
      </c>
      <c r="E52">
        <v>49</v>
      </c>
      <c r="F52">
        <f t="shared" si="12"/>
        <v>2.8266118102813903E-2</v>
      </c>
      <c r="G52">
        <f t="shared" si="13"/>
        <v>0.64140850010791606</v>
      </c>
      <c r="H52">
        <f t="shared" si="1"/>
        <v>4.4068823687335244E-2</v>
      </c>
      <c r="I52">
        <v>49</v>
      </c>
      <c r="J52">
        <f t="shared" si="14"/>
        <v>5.0250876627224716E-2</v>
      </c>
      <c r="K52">
        <f t="shared" si="15"/>
        <v>0.85521133347722145</v>
      </c>
      <c r="L52">
        <f t="shared" si="2"/>
        <v>5.8758431583113661E-2</v>
      </c>
      <c r="M52">
        <v>49</v>
      </c>
      <c r="N52">
        <f t="shared" si="16"/>
        <v>7.851699473003862E-2</v>
      </c>
      <c r="O52">
        <f t="shared" si="17"/>
        <v>1.0690141668465267</v>
      </c>
      <c r="P52">
        <f t="shared" si="3"/>
        <v>7.3448039478892085E-2</v>
      </c>
      <c r="Q52">
        <v>49</v>
      </c>
      <c r="R52">
        <f t="shared" si="18"/>
        <v>0.11306447241125561</v>
      </c>
      <c r="S52">
        <f t="shared" si="19"/>
        <v>1.2828170002158321</v>
      </c>
      <c r="T52">
        <f t="shared" si="4"/>
        <v>8.8137647374670489E-2</v>
      </c>
      <c r="U52">
        <v>49</v>
      </c>
      <c r="V52">
        <f t="shared" si="20"/>
        <v>0.15389330967087569</v>
      </c>
      <c r="W52">
        <f t="shared" si="21"/>
        <v>1.4966198335851375</v>
      </c>
      <c r="X52">
        <f t="shared" si="5"/>
        <v>0.10282725527044891</v>
      </c>
      <c r="Y52">
        <v>49</v>
      </c>
      <c r="Z52">
        <f t="shared" si="22"/>
        <v>0.20100350650889887</v>
      </c>
      <c r="AA52">
        <f t="shared" si="23"/>
        <v>1.7104226669544429</v>
      </c>
      <c r="AB52">
        <f t="shared" si="6"/>
        <v>0.11751686316622732</v>
      </c>
      <c r="AC52">
        <v>49</v>
      </c>
      <c r="AD52">
        <f t="shared" si="24"/>
        <v>0.2543950629253251</v>
      </c>
      <c r="AE52">
        <f t="shared" si="25"/>
        <v>1.9242255003237483</v>
      </c>
      <c r="AF52">
        <f t="shared" si="7"/>
        <v>0.13220647106200573</v>
      </c>
      <c r="AG52">
        <v>49</v>
      </c>
      <c r="AH52">
        <f t="shared" si="26"/>
        <v>0.31406797892015448</v>
      </c>
      <c r="AI52">
        <f t="shared" si="27"/>
        <v>2.1380283336930535</v>
      </c>
      <c r="AJ52">
        <f t="shared" si="8"/>
        <v>0.14689607895778417</v>
      </c>
      <c r="AK52">
        <v>49</v>
      </c>
      <c r="AL52">
        <f t="shared" si="28"/>
        <v>0.38002225449338689</v>
      </c>
      <c r="AM52">
        <f t="shared" si="29"/>
        <v>2.3518311670623588</v>
      </c>
      <c r="AN52">
        <f t="shared" si="9"/>
        <v>0.16158568685356256</v>
      </c>
    </row>
    <row r="53" spans="1:40">
      <c r="A53">
        <v>50</v>
      </c>
      <c r="B53">
        <f t="shared" si="10"/>
        <v>2.082425446839585E-2</v>
      </c>
      <c r="C53">
        <f t="shared" si="11"/>
        <v>0.54541539124822802</v>
      </c>
      <c r="D53">
        <f t="shared" si="0"/>
        <v>3.8180540561456894E-2</v>
      </c>
      <c r="E53">
        <v>50</v>
      </c>
      <c r="F53">
        <f t="shared" si="12"/>
        <v>2.9986926434490024E-2</v>
      </c>
      <c r="G53">
        <f t="shared" si="13"/>
        <v>0.6544984694978736</v>
      </c>
      <c r="H53">
        <f t="shared" si="1"/>
        <v>4.5816648673748274E-2</v>
      </c>
      <c r="I53">
        <v>50</v>
      </c>
      <c r="J53">
        <f t="shared" si="14"/>
        <v>5.3310091439093377E-2</v>
      </c>
      <c r="K53">
        <f t="shared" si="15"/>
        <v>0.87266462599716477</v>
      </c>
      <c r="L53">
        <f t="shared" si="2"/>
        <v>6.1088864898331034E-2</v>
      </c>
      <c r="M53">
        <v>50</v>
      </c>
      <c r="N53">
        <f t="shared" si="16"/>
        <v>8.3297017873583401E-2</v>
      </c>
      <c r="O53">
        <f t="shared" si="17"/>
        <v>1.090830782496456</v>
      </c>
      <c r="P53">
        <f t="shared" si="3"/>
        <v>7.6361081122913788E-2</v>
      </c>
      <c r="Q53">
        <v>50</v>
      </c>
      <c r="R53">
        <f t="shared" si="18"/>
        <v>0.1199477057379601</v>
      </c>
      <c r="S53">
        <f t="shared" si="19"/>
        <v>1.3089969389957472</v>
      </c>
      <c r="T53">
        <f t="shared" si="4"/>
        <v>9.1633297347496548E-2</v>
      </c>
      <c r="U53">
        <v>50</v>
      </c>
      <c r="V53">
        <f t="shared" si="20"/>
        <v>0.16326215503222347</v>
      </c>
      <c r="W53">
        <f t="shared" si="21"/>
        <v>1.5271630954950384</v>
      </c>
      <c r="X53">
        <f t="shared" si="5"/>
        <v>0.10690551357207931</v>
      </c>
      <c r="Y53">
        <v>50</v>
      </c>
      <c r="Z53">
        <f t="shared" si="22"/>
        <v>0.21324036575637351</v>
      </c>
      <c r="AA53">
        <f t="shared" si="23"/>
        <v>1.7453292519943295</v>
      </c>
      <c r="AB53">
        <f t="shared" si="6"/>
        <v>0.12217772979666207</v>
      </c>
      <c r="AC53">
        <v>50</v>
      </c>
      <c r="AD53">
        <f t="shared" si="24"/>
        <v>0.26988233791041022</v>
      </c>
      <c r="AE53">
        <f t="shared" si="25"/>
        <v>1.9634954084936207</v>
      </c>
      <c r="AF53">
        <f t="shared" si="7"/>
        <v>0.13744994602124483</v>
      </c>
      <c r="AG53">
        <v>50</v>
      </c>
      <c r="AH53">
        <f t="shared" si="26"/>
        <v>0.3331880714943336</v>
      </c>
      <c r="AI53">
        <f t="shared" si="27"/>
        <v>2.1816615649929121</v>
      </c>
      <c r="AJ53">
        <f t="shared" si="8"/>
        <v>0.15272216224582758</v>
      </c>
      <c r="AK53">
        <v>50</v>
      </c>
      <c r="AL53">
        <f t="shared" si="28"/>
        <v>0.40315756650814366</v>
      </c>
      <c r="AM53">
        <f t="shared" si="29"/>
        <v>2.399827721492203</v>
      </c>
      <c r="AN53">
        <f t="shared" si="9"/>
        <v>0.16799437847041035</v>
      </c>
    </row>
    <row r="54" spans="1:40">
      <c r="A54">
        <v>51</v>
      </c>
      <c r="B54">
        <f t="shared" si="10"/>
        <v>2.2064835363308045E-2</v>
      </c>
      <c r="C54">
        <f t="shared" si="11"/>
        <v>0.55632369907319257</v>
      </c>
      <c r="D54">
        <f t="shared" si="0"/>
        <v>3.9661864846072453E-2</v>
      </c>
      <c r="E54">
        <v>51</v>
      </c>
      <c r="F54">
        <f t="shared" si="12"/>
        <v>3.1773362923163587E-2</v>
      </c>
      <c r="G54">
        <f t="shared" si="13"/>
        <v>0.66758843888783104</v>
      </c>
      <c r="H54">
        <f t="shared" si="1"/>
        <v>4.7594237815286947E-2</v>
      </c>
      <c r="I54">
        <v>51</v>
      </c>
      <c r="J54">
        <f t="shared" si="14"/>
        <v>5.6485978530068592E-2</v>
      </c>
      <c r="K54">
        <f t="shared" si="15"/>
        <v>0.89011791851710809</v>
      </c>
      <c r="L54">
        <f t="shared" si="2"/>
        <v>6.345898375371592E-2</v>
      </c>
      <c r="M54">
        <v>51</v>
      </c>
      <c r="N54">
        <f t="shared" si="16"/>
        <v>8.8259341453232179E-2</v>
      </c>
      <c r="O54">
        <f t="shared" si="17"/>
        <v>1.1126473981463851</v>
      </c>
      <c r="P54">
        <f t="shared" si="3"/>
        <v>7.9323729692144906E-2</v>
      </c>
      <c r="Q54">
        <v>51</v>
      </c>
      <c r="R54">
        <f t="shared" si="18"/>
        <v>0.12709345169265435</v>
      </c>
      <c r="S54">
        <f t="shared" si="19"/>
        <v>1.3351768777756621</v>
      </c>
      <c r="T54">
        <f t="shared" si="4"/>
        <v>9.5188475630573893E-2</v>
      </c>
      <c r="U54">
        <v>51</v>
      </c>
      <c r="V54">
        <f t="shared" si="20"/>
        <v>0.17298830924833505</v>
      </c>
      <c r="W54">
        <f t="shared" si="21"/>
        <v>1.5577063574049392</v>
      </c>
      <c r="X54">
        <f t="shared" si="5"/>
        <v>0.11105322156900285</v>
      </c>
      <c r="Y54">
        <v>51</v>
      </c>
      <c r="Z54">
        <f t="shared" si="22"/>
        <v>0.22594391412027437</v>
      </c>
      <c r="AA54">
        <f t="shared" si="23"/>
        <v>1.7802358370342162</v>
      </c>
      <c r="AB54">
        <f t="shared" si="6"/>
        <v>0.12691796750743184</v>
      </c>
      <c r="AC54">
        <v>51</v>
      </c>
      <c r="AD54">
        <f t="shared" si="24"/>
        <v>0.28596026630847227</v>
      </c>
      <c r="AE54">
        <f t="shared" si="25"/>
        <v>2.0027653166634933</v>
      </c>
      <c r="AF54">
        <f t="shared" si="7"/>
        <v>0.14278271344586083</v>
      </c>
      <c r="AG54">
        <v>51</v>
      </c>
      <c r="AH54">
        <f t="shared" si="26"/>
        <v>0.35303736581292872</v>
      </c>
      <c r="AI54">
        <f t="shared" si="27"/>
        <v>2.2252947962927703</v>
      </c>
      <c r="AJ54">
        <f t="shared" si="8"/>
        <v>0.15864745938428981</v>
      </c>
      <c r="AK54">
        <v>51</v>
      </c>
      <c r="AL54">
        <f t="shared" si="28"/>
        <v>0.42717521263364372</v>
      </c>
      <c r="AM54">
        <f t="shared" si="29"/>
        <v>2.4478242759220472</v>
      </c>
      <c r="AN54">
        <f t="shared" si="9"/>
        <v>0.17451220532271877</v>
      </c>
    </row>
    <row r="55" spans="1:40">
      <c r="A55">
        <v>52</v>
      </c>
      <c r="B55">
        <f t="shared" si="10"/>
        <v>2.335165184186121E-2</v>
      </c>
      <c r="C55">
        <f t="shared" si="11"/>
        <v>0.56723200689815712</v>
      </c>
      <c r="D55">
        <f t="shared" si="0"/>
        <v>4.116772600607823E-2</v>
      </c>
      <c r="E55">
        <v>52</v>
      </c>
      <c r="F55">
        <f t="shared" si="12"/>
        <v>3.3626378652280145E-2</v>
      </c>
      <c r="G55">
        <f t="shared" si="13"/>
        <v>0.68067840827778858</v>
      </c>
      <c r="H55">
        <f t="shared" si="1"/>
        <v>4.940127120729388E-2</v>
      </c>
      <c r="I55">
        <v>52</v>
      </c>
      <c r="J55">
        <f t="shared" si="14"/>
        <v>5.9780228715164696E-2</v>
      </c>
      <c r="K55">
        <f t="shared" si="15"/>
        <v>0.90757121103705141</v>
      </c>
      <c r="L55">
        <f t="shared" si="2"/>
        <v>6.5868361609725173E-2</v>
      </c>
      <c r="M55">
        <v>52</v>
      </c>
      <c r="N55">
        <f t="shared" si="16"/>
        <v>9.3406607367444841E-2</v>
      </c>
      <c r="O55">
        <f t="shared" si="17"/>
        <v>1.1344640137963142</v>
      </c>
      <c r="P55">
        <f t="shared" si="3"/>
        <v>8.233545201215646E-2</v>
      </c>
      <c r="Q55">
        <v>52</v>
      </c>
      <c r="R55">
        <f t="shared" si="18"/>
        <v>0.13450551460912058</v>
      </c>
      <c r="S55">
        <f t="shared" si="19"/>
        <v>1.3613568165555772</v>
      </c>
      <c r="T55">
        <f t="shared" si="4"/>
        <v>9.880254241458776E-2</v>
      </c>
      <c r="U55">
        <v>52</v>
      </c>
      <c r="V55">
        <f t="shared" si="20"/>
        <v>0.18307695044019187</v>
      </c>
      <c r="W55">
        <f t="shared" si="21"/>
        <v>1.5882496193148399</v>
      </c>
      <c r="X55">
        <f t="shared" si="5"/>
        <v>0.11526963281701905</v>
      </c>
      <c r="Y55">
        <v>52</v>
      </c>
      <c r="Z55">
        <f t="shared" si="22"/>
        <v>0.23912091486065878</v>
      </c>
      <c r="AA55">
        <f t="shared" si="23"/>
        <v>1.8151424220741028</v>
      </c>
      <c r="AB55">
        <f t="shared" si="6"/>
        <v>0.13173672321945035</v>
      </c>
      <c r="AC55">
        <v>52</v>
      </c>
      <c r="AD55">
        <f t="shared" si="24"/>
        <v>0.30263740787052129</v>
      </c>
      <c r="AE55">
        <f t="shared" si="25"/>
        <v>2.0420352248333655</v>
      </c>
      <c r="AF55">
        <f t="shared" si="7"/>
        <v>0.14820381362188165</v>
      </c>
      <c r="AG55">
        <v>52</v>
      </c>
      <c r="AH55">
        <f t="shared" si="26"/>
        <v>0.37362642946977936</v>
      </c>
      <c r="AI55">
        <f t="shared" si="27"/>
        <v>2.2689280275926285</v>
      </c>
      <c r="AJ55">
        <f t="shared" si="8"/>
        <v>0.16467090402431292</v>
      </c>
      <c r="AK55">
        <v>52</v>
      </c>
      <c r="AL55">
        <f t="shared" si="28"/>
        <v>0.452087979658433</v>
      </c>
      <c r="AM55">
        <f t="shared" si="29"/>
        <v>2.4958208303518914</v>
      </c>
      <c r="AN55">
        <f t="shared" si="9"/>
        <v>0.18113799442674422</v>
      </c>
    </row>
    <row r="56" spans="1:40">
      <c r="A56">
        <v>53</v>
      </c>
      <c r="B56">
        <f t="shared" si="10"/>
        <v>2.4685350294863628E-2</v>
      </c>
      <c r="C56">
        <f t="shared" si="11"/>
        <v>0.57814031472312166</v>
      </c>
      <c r="D56">
        <f t="shared" si="0"/>
        <v>4.269785321351572E-2</v>
      </c>
      <c r="E56">
        <v>53</v>
      </c>
      <c r="F56">
        <f t="shared" si="12"/>
        <v>3.5546904424603627E-2</v>
      </c>
      <c r="G56">
        <f t="shared" si="13"/>
        <v>0.69376837766774591</v>
      </c>
      <c r="H56">
        <f t="shared" si="1"/>
        <v>5.1237423856218871E-2</v>
      </c>
      <c r="I56">
        <v>53</v>
      </c>
      <c r="J56">
        <f t="shared" si="14"/>
        <v>6.3194496754850893E-2</v>
      </c>
      <c r="K56">
        <f t="shared" si="15"/>
        <v>0.92502450355699462</v>
      </c>
      <c r="L56">
        <f t="shared" si="2"/>
        <v>6.8316565141625152E-2</v>
      </c>
      <c r="M56">
        <v>53</v>
      </c>
      <c r="N56">
        <f t="shared" si="16"/>
        <v>9.8741401179454513E-2</v>
      </c>
      <c r="O56">
        <f t="shared" si="17"/>
        <v>1.1562806294462433</v>
      </c>
      <c r="P56">
        <f t="shared" si="3"/>
        <v>8.539570642703144E-2</v>
      </c>
      <c r="Q56">
        <v>53</v>
      </c>
      <c r="R56">
        <f t="shared" si="18"/>
        <v>0.14218761769841451</v>
      </c>
      <c r="S56">
        <f t="shared" si="19"/>
        <v>1.3875367553354918</v>
      </c>
      <c r="T56">
        <f t="shared" si="4"/>
        <v>0.10247484771243774</v>
      </c>
      <c r="U56">
        <v>53</v>
      </c>
      <c r="V56">
        <f t="shared" si="20"/>
        <v>0.19353314631173085</v>
      </c>
      <c r="W56">
        <f t="shared" si="21"/>
        <v>1.6187928812247405</v>
      </c>
      <c r="X56">
        <f t="shared" si="5"/>
        <v>0.11955398899784402</v>
      </c>
      <c r="Y56">
        <v>53</v>
      </c>
      <c r="Z56">
        <f t="shared" si="22"/>
        <v>0.25277798701940357</v>
      </c>
      <c r="AA56">
        <f t="shared" si="23"/>
        <v>1.8500490071139892</v>
      </c>
      <c r="AB56">
        <f t="shared" si="6"/>
        <v>0.1366331302832503</v>
      </c>
      <c r="AC56">
        <v>53</v>
      </c>
      <c r="AD56">
        <f t="shared" si="24"/>
        <v>0.31992213982143264</v>
      </c>
      <c r="AE56">
        <f t="shared" si="25"/>
        <v>2.0813051330032377</v>
      </c>
      <c r="AF56">
        <f t="shared" si="7"/>
        <v>0.15371227156865661</v>
      </c>
      <c r="AG56">
        <v>53</v>
      </c>
      <c r="AH56">
        <f t="shared" si="26"/>
        <v>0.39496560471781805</v>
      </c>
      <c r="AI56">
        <f t="shared" si="27"/>
        <v>2.3125612588924866</v>
      </c>
      <c r="AJ56">
        <f t="shared" si="8"/>
        <v>0.17079141285406288</v>
      </c>
      <c r="AK56">
        <v>53</v>
      </c>
      <c r="AL56">
        <f t="shared" si="28"/>
        <v>0.47790838170855987</v>
      </c>
      <c r="AM56">
        <f t="shared" si="29"/>
        <v>2.5438173847817351</v>
      </c>
      <c r="AN56">
        <f t="shared" si="9"/>
        <v>0.18787055413946918</v>
      </c>
    </row>
    <row r="57" spans="1:40">
      <c r="A57">
        <v>54</v>
      </c>
      <c r="B57">
        <f t="shared" si="10"/>
        <v>2.6066562832420016E-2</v>
      </c>
      <c r="C57">
        <f t="shared" si="11"/>
        <v>0.58904862254808621</v>
      </c>
      <c r="D57">
        <f t="shared" si="0"/>
        <v>4.4251971458081303E-2</v>
      </c>
      <c r="E57">
        <v>54</v>
      </c>
      <c r="F57">
        <f t="shared" si="12"/>
        <v>3.7535850478684823E-2</v>
      </c>
      <c r="G57">
        <f t="shared" si="13"/>
        <v>0.70685834705770345</v>
      </c>
      <c r="H57">
        <f t="shared" si="1"/>
        <v>5.310236574969756E-2</v>
      </c>
      <c r="I57">
        <v>54</v>
      </c>
      <c r="J57">
        <f t="shared" si="14"/>
        <v>6.6730400850995242E-2</v>
      </c>
      <c r="K57">
        <f t="shared" si="15"/>
        <v>0.94247779607693793</v>
      </c>
      <c r="L57">
        <f t="shared" si="2"/>
        <v>7.0803154332930079E-2</v>
      </c>
      <c r="M57">
        <v>54</v>
      </c>
      <c r="N57">
        <f t="shared" si="16"/>
        <v>0.10426625132968007</v>
      </c>
      <c r="O57">
        <f t="shared" si="17"/>
        <v>1.1780972450961724</v>
      </c>
      <c r="P57">
        <f t="shared" si="3"/>
        <v>8.8503942916162606E-2</v>
      </c>
      <c r="Q57">
        <v>54</v>
      </c>
      <c r="R57">
        <f t="shared" si="18"/>
        <v>0.15014340191473929</v>
      </c>
      <c r="S57">
        <f t="shared" si="19"/>
        <v>1.4137166941154069</v>
      </c>
      <c r="T57">
        <f t="shared" si="4"/>
        <v>0.10620473149939512</v>
      </c>
      <c r="U57">
        <v>54</v>
      </c>
      <c r="V57">
        <f t="shared" si="20"/>
        <v>0.20436185260617293</v>
      </c>
      <c r="W57">
        <f t="shared" si="21"/>
        <v>1.6493361431346414</v>
      </c>
      <c r="X57">
        <f t="shared" si="5"/>
        <v>0.12390552008262765</v>
      </c>
      <c r="Y57">
        <v>54</v>
      </c>
      <c r="Z57">
        <f t="shared" si="22"/>
        <v>0.26692160340398097</v>
      </c>
      <c r="AA57">
        <f t="shared" si="23"/>
        <v>1.8849555921538759</v>
      </c>
      <c r="AB57">
        <f t="shared" si="6"/>
        <v>0.14160630866586016</v>
      </c>
      <c r="AC57">
        <v>54</v>
      </c>
      <c r="AD57">
        <f t="shared" si="24"/>
        <v>0.33782265430816338</v>
      </c>
      <c r="AE57">
        <f t="shared" si="25"/>
        <v>2.1205750411731104</v>
      </c>
      <c r="AF57">
        <f t="shared" si="7"/>
        <v>0.15930709724909267</v>
      </c>
      <c r="AG57">
        <v>54</v>
      </c>
      <c r="AH57">
        <f t="shared" si="26"/>
        <v>0.41706500531872026</v>
      </c>
      <c r="AI57">
        <f t="shared" si="27"/>
        <v>2.3561944901923448</v>
      </c>
      <c r="AJ57">
        <f t="shared" si="8"/>
        <v>0.17700788583232521</v>
      </c>
      <c r="AK57">
        <v>54</v>
      </c>
      <c r="AL57">
        <f t="shared" si="28"/>
        <v>0.50464865643565149</v>
      </c>
      <c r="AM57">
        <f t="shared" si="29"/>
        <v>2.5918139392115793</v>
      </c>
      <c r="AN57">
        <f t="shared" si="9"/>
        <v>0.19470867441555773</v>
      </c>
    </row>
    <row r="58" spans="1:40">
      <c r="A58">
        <v>55</v>
      </c>
      <c r="B58">
        <f t="shared" si="10"/>
        <v>2.749590709138466E-2</v>
      </c>
      <c r="C58">
        <f t="shared" si="11"/>
        <v>0.59995693037305076</v>
      </c>
      <c r="D58">
        <f t="shared" si="0"/>
        <v>4.5829801606405013E-2</v>
      </c>
      <c r="E58">
        <v>55</v>
      </c>
      <c r="F58">
        <f t="shared" si="12"/>
        <v>3.9594106211593913E-2</v>
      </c>
      <c r="G58">
        <f t="shared" si="13"/>
        <v>0.719948316447661</v>
      </c>
      <c r="H58">
        <f t="shared" si="1"/>
        <v>5.4995761927686009E-2</v>
      </c>
      <c r="I58">
        <v>55</v>
      </c>
      <c r="J58">
        <f t="shared" si="14"/>
        <v>7.0389522153944728E-2</v>
      </c>
      <c r="K58">
        <f t="shared" si="15"/>
        <v>0.95993108859688125</v>
      </c>
      <c r="L58">
        <f t="shared" si="2"/>
        <v>7.3327682570248007E-2</v>
      </c>
      <c r="M58">
        <v>55</v>
      </c>
      <c r="N58">
        <f t="shared" si="16"/>
        <v>0.10998362836553864</v>
      </c>
      <c r="O58">
        <f t="shared" si="17"/>
        <v>1.1999138607461015</v>
      </c>
      <c r="P58">
        <f t="shared" si="3"/>
        <v>9.1659603212810026E-2</v>
      </c>
      <c r="Q58">
        <v>55</v>
      </c>
      <c r="R58">
        <f t="shared" si="18"/>
        <v>0.15837642484637565</v>
      </c>
      <c r="S58">
        <f t="shared" si="19"/>
        <v>1.439896632895322</v>
      </c>
      <c r="T58">
        <f t="shared" si="4"/>
        <v>0.10999152385537202</v>
      </c>
      <c r="U58">
        <v>55</v>
      </c>
      <c r="V58">
        <f t="shared" si="20"/>
        <v>0.21556791159645572</v>
      </c>
      <c r="W58">
        <f t="shared" si="21"/>
        <v>1.6798794050445423</v>
      </c>
      <c r="X58">
        <f t="shared" si="5"/>
        <v>0.12832344449793401</v>
      </c>
      <c r="Y58">
        <v>55</v>
      </c>
      <c r="Z58">
        <f t="shared" si="22"/>
        <v>0.28155808861577891</v>
      </c>
      <c r="AA58">
        <f t="shared" si="23"/>
        <v>1.9198621771937625</v>
      </c>
      <c r="AB58">
        <f t="shared" si="6"/>
        <v>0.14665536514049601</v>
      </c>
      <c r="AC58">
        <v>55</v>
      </c>
      <c r="AD58">
        <f t="shared" si="24"/>
        <v>0.35634695590434518</v>
      </c>
      <c r="AE58">
        <f t="shared" si="25"/>
        <v>2.159844949342983</v>
      </c>
      <c r="AF58">
        <f t="shared" si="7"/>
        <v>0.16498728578305802</v>
      </c>
      <c r="AG58">
        <v>55</v>
      </c>
      <c r="AH58">
        <f t="shared" si="26"/>
        <v>0.43993451346215456</v>
      </c>
      <c r="AI58">
        <f t="shared" si="27"/>
        <v>2.399827721492203</v>
      </c>
      <c r="AJ58">
        <f t="shared" si="8"/>
        <v>0.18331920642562005</v>
      </c>
      <c r="AK58">
        <v>55</v>
      </c>
      <c r="AL58">
        <f t="shared" si="28"/>
        <v>0.53232076128920702</v>
      </c>
      <c r="AM58">
        <f t="shared" si="29"/>
        <v>2.6398104936414235</v>
      </c>
      <c r="AN58">
        <f t="shared" si="9"/>
        <v>0.20165112706818203</v>
      </c>
    </row>
    <row r="59" spans="1:40">
      <c r="A59">
        <v>56</v>
      </c>
      <c r="B59">
        <f t="shared" si="10"/>
        <v>2.8973986047223212E-2</v>
      </c>
      <c r="C59">
        <f t="shared" si="11"/>
        <v>0.6108652381980153</v>
      </c>
      <c r="D59">
        <f t="shared" si="0"/>
        <v>4.7431060462194995E-2</v>
      </c>
      <c r="E59">
        <v>56</v>
      </c>
      <c r="F59">
        <f t="shared" si="12"/>
        <v>4.1722539908001427E-2</v>
      </c>
      <c r="G59">
        <f t="shared" si="13"/>
        <v>0.73303828583761843</v>
      </c>
      <c r="H59">
        <f t="shared" si="1"/>
        <v>5.6917272554633989E-2</v>
      </c>
      <c r="I59">
        <v>56</v>
      </c>
      <c r="J59">
        <f t="shared" si="14"/>
        <v>7.417340428089142E-2</v>
      </c>
      <c r="K59">
        <f t="shared" si="15"/>
        <v>0.97738438111682457</v>
      </c>
      <c r="L59">
        <f t="shared" si="2"/>
        <v>7.5889696739511986E-2</v>
      </c>
      <c r="M59">
        <v>56</v>
      </c>
      <c r="N59">
        <f t="shared" si="16"/>
        <v>0.11589594418889285</v>
      </c>
      <c r="O59">
        <f t="shared" si="17"/>
        <v>1.2217304763960306</v>
      </c>
      <c r="P59">
        <f t="shared" si="3"/>
        <v>9.4862120924389989E-2</v>
      </c>
      <c r="Q59">
        <v>56</v>
      </c>
      <c r="R59">
        <f t="shared" si="18"/>
        <v>0.16689015963200571</v>
      </c>
      <c r="S59">
        <f t="shared" si="19"/>
        <v>1.4660765716752369</v>
      </c>
      <c r="T59">
        <f t="shared" si="4"/>
        <v>0.11383454510926798</v>
      </c>
      <c r="U59">
        <v>56</v>
      </c>
      <c r="V59">
        <f t="shared" si="20"/>
        <v>0.22715605061022998</v>
      </c>
      <c r="W59">
        <f t="shared" si="21"/>
        <v>1.7104226669544431</v>
      </c>
      <c r="X59">
        <f t="shared" si="5"/>
        <v>0.13280696929414595</v>
      </c>
      <c r="Y59">
        <v>56</v>
      </c>
      <c r="Z59">
        <f t="shared" si="22"/>
        <v>0.29669361712356568</v>
      </c>
      <c r="AA59">
        <f t="shared" si="23"/>
        <v>1.9547687622336491</v>
      </c>
      <c r="AB59">
        <f t="shared" si="6"/>
        <v>0.15177939347902397</v>
      </c>
      <c r="AC59">
        <v>56</v>
      </c>
      <c r="AD59">
        <f t="shared" si="24"/>
        <v>0.37550285917201282</v>
      </c>
      <c r="AE59">
        <f t="shared" si="25"/>
        <v>2.1991148575128552</v>
      </c>
      <c r="AF59">
        <f t="shared" si="7"/>
        <v>0.17075181766390196</v>
      </c>
      <c r="AG59">
        <v>56</v>
      </c>
      <c r="AH59">
        <f t="shared" si="26"/>
        <v>0.46358377675557139</v>
      </c>
      <c r="AI59">
        <f t="shared" si="27"/>
        <v>2.4434609527920612</v>
      </c>
      <c r="AJ59">
        <f t="shared" si="8"/>
        <v>0.18972424184877998</v>
      </c>
      <c r="AK59">
        <v>56</v>
      </c>
      <c r="AL59">
        <f t="shared" si="28"/>
        <v>0.56093636987424134</v>
      </c>
      <c r="AM59">
        <f t="shared" si="29"/>
        <v>2.6878070480712677</v>
      </c>
      <c r="AN59">
        <f t="shared" si="9"/>
        <v>0.20869666603365794</v>
      </c>
    </row>
    <row r="60" spans="1:40">
      <c r="A60">
        <v>57</v>
      </c>
      <c r="B60">
        <f t="shared" si="10"/>
        <v>3.0501387830340593E-2</v>
      </c>
      <c r="C60">
        <f t="shared" si="11"/>
        <v>0.62177354602297996</v>
      </c>
      <c r="D60">
        <f t="shared" si="0"/>
        <v>4.9055460827233874E-2</v>
      </c>
      <c r="E60">
        <v>57</v>
      </c>
      <c r="F60">
        <f t="shared" si="12"/>
        <v>4.3921998475690456E-2</v>
      </c>
      <c r="G60">
        <f t="shared" si="13"/>
        <v>0.74612825522757587</v>
      </c>
      <c r="H60">
        <f t="shared" si="1"/>
        <v>5.8866552992680662E-2</v>
      </c>
      <c r="I60">
        <v>57</v>
      </c>
      <c r="J60">
        <f t="shared" si="14"/>
        <v>7.8083552845671922E-2</v>
      </c>
      <c r="K60">
        <f t="shared" si="15"/>
        <v>0.99483767363676789</v>
      </c>
      <c r="L60">
        <f t="shared" si="2"/>
        <v>7.8488737323574212E-2</v>
      </c>
      <c r="M60">
        <v>57</v>
      </c>
      <c r="N60">
        <f t="shared" si="16"/>
        <v>0.12200555132136237</v>
      </c>
      <c r="O60">
        <f t="shared" si="17"/>
        <v>1.2435470920459599</v>
      </c>
      <c r="P60">
        <f t="shared" si="3"/>
        <v>9.8110921654467748E-2</v>
      </c>
      <c r="Q60">
        <v>57</v>
      </c>
      <c r="R60">
        <f t="shared" si="18"/>
        <v>0.17568799390276182</v>
      </c>
      <c r="S60">
        <f t="shared" si="19"/>
        <v>1.4922565104551517</v>
      </c>
      <c r="T60">
        <f t="shared" si="4"/>
        <v>0.11773310598536132</v>
      </c>
      <c r="U60">
        <v>57</v>
      </c>
      <c r="V60">
        <f t="shared" si="20"/>
        <v>0.23913088058987025</v>
      </c>
      <c r="W60">
        <f t="shared" si="21"/>
        <v>1.7409659288643438</v>
      </c>
      <c r="X60">
        <f t="shared" si="5"/>
        <v>0.13735529031625487</v>
      </c>
      <c r="Y60">
        <v>57</v>
      </c>
      <c r="Z60">
        <f t="shared" si="22"/>
        <v>0.31233421138268769</v>
      </c>
      <c r="AA60">
        <f t="shared" si="23"/>
        <v>1.9896753472735358</v>
      </c>
      <c r="AB60">
        <f t="shared" si="6"/>
        <v>0.15697747464714842</v>
      </c>
      <c r="AC60">
        <v>57</v>
      </c>
      <c r="AD60">
        <f t="shared" si="24"/>
        <v>0.3952979862812141</v>
      </c>
      <c r="AE60">
        <f t="shared" si="25"/>
        <v>2.2383847656827278</v>
      </c>
      <c r="AF60">
        <f t="shared" si="7"/>
        <v>0.17659965897804197</v>
      </c>
      <c r="AG60">
        <v>57</v>
      </c>
      <c r="AH60">
        <f t="shared" si="26"/>
        <v>0.48802220528544948</v>
      </c>
      <c r="AI60">
        <f t="shared" si="27"/>
        <v>2.4870941840919198</v>
      </c>
      <c r="AJ60">
        <f t="shared" si="8"/>
        <v>0.1962218433089355</v>
      </c>
      <c r="AK60">
        <v>57</v>
      </c>
      <c r="AL60">
        <f t="shared" si="28"/>
        <v>0.5905068683953939</v>
      </c>
      <c r="AM60">
        <f t="shared" si="29"/>
        <v>2.7358036025011119</v>
      </c>
      <c r="AN60">
        <f t="shared" si="9"/>
        <v>0.21584402763982904</v>
      </c>
    </row>
    <row r="61" spans="1:40">
      <c r="A61">
        <v>58</v>
      </c>
      <c r="B61">
        <f t="shared" si="10"/>
        <v>3.2078685546930712E-2</v>
      </c>
      <c r="C61">
        <f t="shared" si="11"/>
        <v>0.63268185384794451</v>
      </c>
      <c r="D61">
        <f t="shared" si="0"/>
        <v>5.0702711563212211E-2</v>
      </c>
      <c r="E61">
        <v>58</v>
      </c>
      <c r="F61">
        <f t="shared" si="12"/>
        <v>4.6193307187580232E-2</v>
      </c>
      <c r="G61">
        <f t="shared" si="13"/>
        <v>0.75921822461753341</v>
      </c>
      <c r="H61">
        <f t="shared" si="1"/>
        <v>6.084325387585466E-2</v>
      </c>
      <c r="I61">
        <v>58</v>
      </c>
      <c r="J61">
        <f t="shared" si="14"/>
        <v>8.2121435000142629E-2</v>
      </c>
      <c r="K61">
        <f t="shared" si="15"/>
        <v>1.0122909661567112</v>
      </c>
      <c r="L61">
        <f t="shared" si="2"/>
        <v>8.1124338501139537E-2</v>
      </c>
      <c r="M61">
        <v>58</v>
      </c>
      <c r="N61">
        <f t="shared" si="16"/>
        <v>0.12831474218772285</v>
      </c>
      <c r="O61">
        <f t="shared" si="17"/>
        <v>1.265363707695889</v>
      </c>
      <c r="P61">
        <f t="shared" si="3"/>
        <v>0.10140542312642442</v>
      </c>
      <c r="Q61">
        <v>58</v>
      </c>
      <c r="R61">
        <f t="shared" si="18"/>
        <v>0.18477322875032093</v>
      </c>
      <c r="S61">
        <f t="shared" si="19"/>
        <v>1.5184364492350668</v>
      </c>
      <c r="T61">
        <f t="shared" si="4"/>
        <v>0.12168650775170932</v>
      </c>
      <c r="U61">
        <v>58</v>
      </c>
      <c r="V61">
        <f t="shared" si="20"/>
        <v>0.25149689468793679</v>
      </c>
      <c r="W61">
        <f t="shared" si="21"/>
        <v>1.7715091907742446</v>
      </c>
      <c r="X61">
        <f t="shared" si="5"/>
        <v>0.14196759237699419</v>
      </c>
      <c r="Y61">
        <v>58</v>
      </c>
      <c r="Z61">
        <f t="shared" si="22"/>
        <v>0.32848574000057051</v>
      </c>
      <c r="AA61">
        <f t="shared" si="23"/>
        <v>2.0245819323134224</v>
      </c>
      <c r="AB61">
        <f t="shared" si="6"/>
        <v>0.16224867700227907</v>
      </c>
      <c r="AC61">
        <v>58</v>
      </c>
      <c r="AD61">
        <f t="shared" si="24"/>
        <v>0.41573976468822205</v>
      </c>
      <c r="AE61">
        <f t="shared" si="25"/>
        <v>2.2776546738526005</v>
      </c>
      <c r="AF61">
        <f t="shared" si="7"/>
        <v>0.18252976162756393</v>
      </c>
      <c r="AG61">
        <v>58</v>
      </c>
      <c r="AH61">
        <f t="shared" si="26"/>
        <v>0.51325896875089139</v>
      </c>
      <c r="AI61">
        <f t="shared" si="27"/>
        <v>2.530727415391778</v>
      </c>
      <c r="AJ61">
        <f t="shared" si="8"/>
        <v>0.20281084625284884</v>
      </c>
      <c r="AK61">
        <v>58</v>
      </c>
      <c r="AL61">
        <f t="shared" si="28"/>
        <v>0.62104335218857865</v>
      </c>
      <c r="AM61">
        <f t="shared" si="29"/>
        <v>2.7838001569309556</v>
      </c>
      <c r="AN61">
        <f t="shared" si="9"/>
        <v>0.22309193087813375</v>
      </c>
    </row>
    <row r="62" spans="1:40">
      <c r="A62">
        <v>59</v>
      </c>
      <c r="B62">
        <f t="shared" si="10"/>
        <v>3.370643710440277E-2</v>
      </c>
      <c r="C62">
        <f t="shared" si="11"/>
        <v>0.64359016167290906</v>
      </c>
      <c r="D62">
        <f t="shared" si="0"/>
        <v>5.2372517654384755E-2</v>
      </c>
      <c r="E62">
        <v>59</v>
      </c>
      <c r="F62">
        <f t="shared" si="12"/>
        <v>4.8537269430339994E-2</v>
      </c>
      <c r="G62">
        <f t="shared" si="13"/>
        <v>0.77230819400749096</v>
      </c>
      <c r="H62">
        <f t="shared" si="1"/>
        <v>6.2847021185261712E-2</v>
      </c>
      <c r="I62">
        <v>59</v>
      </c>
      <c r="J62">
        <f t="shared" si="14"/>
        <v>8.62884789872711E-2</v>
      </c>
      <c r="K62">
        <f t="shared" si="15"/>
        <v>1.0297442586766545</v>
      </c>
      <c r="L62">
        <f t="shared" si="2"/>
        <v>8.3796028247015611E-2</v>
      </c>
      <c r="M62">
        <v>59</v>
      </c>
      <c r="N62">
        <f t="shared" si="16"/>
        <v>0.13482574841761108</v>
      </c>
      <c r="O62">
        <f t="shared" si="17"/>
        <v>1.2871803233458181</v>
      </c>
      <c r="P62">
        <f t="shared" si="3"/>
        <v>0.10474503530876951</v>
      </c>
      <c r="Q62">
        <v>59</v>
      </c>
      <c r="R62">
        <f t="shared" si="18"/>
        <v>0.19414907772135997</v>
      </c>
      <c r="S62">
        <f t="shared" si="19"/>
        <v>1.5446163880149819</v>
      </c>
      <c r="T62">
        <f t="shared" si="4"/>
        <v>0.12569404237052342</v>
      </c>
      <c r="U62">
        <v>59</v>
      </c>
      <c r="V62">
        <f t="shared" si="20"/>
        <v>0.26425846689851773</v>
      </c>
      <c r="W62">
        <f t="shared" si="21"/>
        <v>1.8020524526841455</v>
      </c>
      <c r="X62">
        <f t="shared" si="5"/>
        <v>0.14664304943227732</v>
      </c>
      <c r="Y62">
        <v>59</v>
      </c>
      <c r="Z62">
        <f t="shared" si="22"/>
        <v>0.3451539159490844</v>
      </c>
      <c r="AA62">
        <f t="shared" si="23"/>
        <v>2.0594885173533091</v>
      </c>
      <c r="AB62">
        <f t="shared" si="6"/>
        <v>0.16759205649403122</v>
      </c>
      <c r="AC62">
        <v>59</v>
      </c>
      <c r="AD62">
        <f t="shared" si="24"/>
        <v>0.43683542487305993</v>
      </c>
      <c r="AE62">
        <f t="shared" si="25"/>
        <v>2.3169245820224726</v>
      </c>
      <c r="AF62">
        <f t="shared" si="7"/>
        <v>0.18854106355578515</v>
      </c>
      <c r="AG62">
        <v>59</v>
      </c>
      <c r="AH62">
        <f t="shared" si="26"/>
        <v>0.53930299367044432</v>
      </c>
      <c r="AI62">
        <f t="shared" si="27"/>
        <v>2.5743606466916362</v>
      </c>
      <c r="AJ62">
        <f t="shared" si="8"/>
        <v>0.20949007061753902</v>
      </c>
      <c r="AK62">
        <v>59</v>
      </c>
      <c r="AL62">
        <f t="shared" si="28"/>
        <v>0.65255662234123768</v>
      </c>
      <c r="AM62">
        <f t="shared" si="29"/>
        <v>2.8317967113607998</v>
      </c>
      <c r="AN62">
        <f t="shared" si="9"/>
        <v>0.23043907767929295</v>
      </c>
    </row>
    <row r="63" spans="1:40">
      <c r="A63">
        <v>60</v>
      </c>
      <c r="B63">
        <f t="shared" si="10"/>
        <v>3.5385185041437311E-2</v>
      </c>
      <c r="C63">
        <f t="shared" si="11"/>
        <v>0.65449846949787349</v>
      </c>
      <c r="D63">
        <f t="shared" si="0"/>
        <v>5.4064580271034966E-2</v>
      </c>
      <c r="E63">
        <v>60</v>
      </c>
      <c r="F63">
        <f t="shared" si="12"/>
        <v>5.0954666459669729E-2</v>
      </c>
      <c r="G63">
        <f t="shared" si="13"/>
        <v>0.78539816339744828</v>
      </c>
      <c r="H63">
        <f t="shared" si="1"/>
        <v>6.4877496325241951E-2</v>
      </c>
      <c r="I63">
        <v>60</v>
      </c>
      <c r="J63">
        <f t="shared" si="14"/>
        <v>9.0586073706079517E-2</v>
      </c>
      <c r="K63">
        <f t="shared" si="15"/>
        <v>1.0471975511965976</v>
      </c>
      <c r="L63">
        <f t="shared" si="2"/>
        <v>8.6503328433655935E-2</v>
      </c>
      <c r="M63">
        <v>60</v>
      </c>
      <c r="N63">
        <f t="shared" si="16"/>
        <v>0.14154074016574925</v>
      </c>
      <c r="O63">
        <f t="shared" si="17"/>
        <v>1.308996938995747</v>
      </c>
      <c r="P63">
        <f t="shared" si="3"/>
        <v>0.10812916054206993</v>
      </c>
      <c r="Q63">
        <v>60</v>
      </c>
      <c r="R63">
        <f t="shared" si="18"/>
        <v>0.20381866583867891</v>
      </c>
      <c r="S63">
        <f t="shared" si="19"/>
        <v>1.5707963267948966</v>
      </c>
      <c r="T63">
        <f t="shared" si="4"/>
        <v>0.1297549926504839</v>
      </c>
      <c r="U63">
        <v>60</v>
      </c>
      <c r="V63">
        <f t="shared" si="20"/>
        <v>0.27741985072486852</v>
      </c>
      <c r="W63">
        <f t="shared" si="21"/>
        <v>1.8325957145940459</v>
      </c>
      <c r="X63">
        <f t="shared" si="5"/>
        <v>0.15138082475889789</v>
      </c>
      <c r="Y63">
        <v>60</v>
      </c>
      <c r="Z63">
        <f t="shared" si="22"/>
        <v>0.36234429482431807</v>
      </c>
      <c r="AA63">
        <f t="shared" si="23"/>
        <v>2.0943951023931953</v>
      </c>
      <c r="AB63">
        <f t="shared" si="6"/>
        <v>0.17300665686731187</v>
      </c>
      <c r="AC63">
        <v>60</v>
      </c>
      <c r="AD63">
        <f t="shared" si="24"/>
        <v>0.45859199813702756</v>
      </c>
      <c r="AE63">
        <f t="shared" si="25"/>
        <v>2.3561944901923448</v>
      </c>
      <c r="AF63">
        <f t="shared" si="7"/>
        <v>0.19463248897572585</v>
      </c>
      <c r="AG63">
        <v>60</v>
      </c>
      <c r="AH63">
        <f t="shared" si="26"/>
        <v>0.56616296066299698</v>
      </c>
      <c r="AI63">
        <f t="shared" si="27"/>
        <v>2.617993877991494</v>
      </c>
      <c r="AJ63">
        <f t="shared" si="8"/>
        <v>0.21625832108413987</v>
      </c>
      <c r="AK63">
        <v>60</v>
      </c>
      <c r="AL63">
        <f t="shared" si="28"/>
        <v>0.68505718240222635</v>
      </c>
      <c r="AM63">
        <f t="shared" si="29"/>
        <v>2.8797932657906435</v>
      </c>
      <c r="AN63">
        <f t="shared" si="9"/>
        <v>0.23788415319255382</v>
      </c>
    </row>
    <row r="64" spans="1:40">
      <c r="A64">
        <v>61</v>
      </c>
      <c r="B64">
        <f t="shared" si="10"/>
        <v>3.7115456362723676E-2</v>
      </c>
      <c r="C64">
        <f t="shared" si="11"/>
        <v>0.66540677732283804</v>
      </c>
      <c r="D64">
        <f t="shared" si="0"/>
        <v>5.5778596833732312E-2</v>
      </c>
      <c r="E64">
        <v>61</v>
      </c>
      <c r="F64">
        <f t="shared" si="12"/>
        <v>5.344625716232209E-2</v>
      </c>
      <c r="G64">
        <f t="shared" si="13"/>
        <v>0.79848813278740571</v>
      </c>
      <c r="H64">
        <f t="shared" si="1"/>
        <v>6.6934316200478766E-2</v>
      </c>
      <c r="I64">
        <v>61</v>
      </c>
      <c r="J64">
        <f t="shared" si="14"/>
        <v>9.5015568288572605E-2</v>
      </c>
      <c r="K64">
        <f t="shared" si="15"/>
        <v>1.064650843716541</v>
      </c>
      <c r="L64">
        <f t="shared" si="2"/>
        <v>8.9245754933971688E-2</v>
      </c>
      <c r="M64">
        <v>61</v>
      </c>
      <c r="N64">
        <f t="shared" si="16"/>
        <v>0.1484618254508947</v>
      </c>
      <c r="O64">
        <f t="shared" si="17"/>
        <v>1.3308135546456761</v>
      </c>
      <c r="P64">
        <f t="shared" si="3"/>
        <v>0.11155719366746462</v>
      </c>
      <c r="Q64">
        <v>61</v>
      </c>
      <c r="R64">
        <f t="shared" si="18"/>
        <v>0.21378502864928836</v>
      </c>
      <c r="S64">
        <f t="shared" si="19"/>
        <v>1.5969762655748114</v>
      </c>
      <c r="T64">
        <f t="shared" si="4"/>
        <v>0.13386863240095753</v>
      </c>
      <c r="U64">
        <v>61</v>
      </c>
      <c r="V64">
        <f t="shared" si="20"/>
        <v>0.29098517788375361</v>
      </c>
      <c r="W64">
        <f t="shared" si="21"/>
        <v>1.8631389765039468</v>
      </c>
      <c r="X64">
        <f t="shared" si="5"/>
        <v>0.15618007113445045</v>
      </c>
      <c r="Y64">
        <v>61</v>
      </c>
      <c r="Z64">
        <f t="shared" si="22"/>
        <v>0.38006227315429042</v>
      </c>
      <c r="AA64">
        <f t="shared" si="23"/>
        <v>2.1293016874330819</v>
      </c>
      <c r="AB64">
        <f t="shared" si="6"/>
        <v>0.17849150986794338</v>
      </c>
      <c r="AC64">
        <v>61</v>
      </c>
      <c r="AD64">
        <f t="shared" si="24"/>
        <v>0.48101631446089882</v>
      </c>
      <c r="AE64">
        <f t="shared" si="25"/>
        <v>2.395464398362217</v>
      </c>
      <c r="AF64">
        <f t="shared" si="7"/>
        <v>0.2008029486014363</v>
      </c>
      <c r="AG64">
        <v>61</v>
      </c>
      <c r="AH64">
        <f t="shared" si="26"/>
        <v>0.59384730180357881</v>
      </c>
      <c r="AI64">
        <f t="shared" si="27"/>
        <v>2.6616271092913522</v>
      </c>
      <c r="AJ64">
        <f t="shared" si="8"/>
        <v>0.22311438733492925</v>
      </c>
      <c r="AK64">
        <v>61</v>
      </c>
      <c r="AL64">
        <f t="shared" si="28"/>
        <v>0.71855523518233033</v>
      </c>
      <c r="AM64">
        <f t="shared" si="29"/>
        <v>2.9277898202204877</v>
      </c>
      <c r="AN64">
        <f t="shared" si="9"/>
        <v>0.24542582606842214</v>
      </c>
    </row>
    <row r="65" spans="1:40">
      <c r="A65">
        <v>62</v>
      </c>
      <c r="B65">
        <f t="shared" si="10"/>
        <v>3.8897762378429179E-2</v>
      </c>
      <c r="C65">
        <f t="shared" si="11"/>
        <v>0.6763150851478027</v>
      </c>
      <c r="D65">
        <f t="shared" si="0"/>
        <v>5.7514261078367664E-2</v>
      </c>
      <c r="E65">
        <v>62</v>
      </c>
      <c r="F65">
        <f t="shared" si="12"/>
        <v>5.601277782493802E-2</v>
      </c>
      <c r="G65">
        <f t="shared" si="13"/>
        <v>0.81157810217736315</v>
      </c>
      <c r="H65">
        <f t="shared" si="1"/>
        <v>6.9017113294041199E-2</v>
      </c>
      <c r="I65">
        <v>62</v>
      </c>
      <c r="J65">
        <f t="shared" si="14"/>
        <v>9.9578271688778697E-2</v>
      </c>
      <c r="K65">
        <f t="shared" si="15"/>
        <v>1.0821041362364843</v>
      </c>
      <c r="L65">
        <f t="shared" si="2"/>
        <v>9.2022817725388256E-2</v>
      </c>
      <c r="M65">
        <v>62</v>
      </c>
      <c r="N65">
        <f t="shared" si="16"/>
        <v>0.15559104951371672</v>
      </c>
      <c r="O65">
        <f t="shared" si="17"/>
        <v>1.3526301702956054</v>
      </c>
      <c r="P65">
        <f t="shared" si="3"/>
        <v>0.11502852215673533</v>
      </c>
      <c r="Q65">
        <v>62</v>
      </c>
      <c r="R65">
        <f t="shared" si="18"/>
        <v>0.22405111129975208</v>
      </c>
      <c r="S65">
        <f t="shared" si="19"/>
        <v>1.6231562043547263</v>
      </c>
      <c r="T65">
        <f t="shared" si="4"/>
        <v>0.1380342265880824</v>
      </c>
      <c r="U65">
        <v>62</v>
      </c>
      <c r="V65">
        <f t="shared" si="20"/>
        <v>0.30495845704688473</v>
      </c>
      <c r="W65">
        <f t="shared" si="21"/>
        <v>1.8936822384138474</v>
      </c>
      <c r="X65">
        <f t="shared" si="5"/>
        <v>0.16103993101942946</v>
      </c>
      <c r="Y65">
        <v>62</v>
      </c>
      <c r="Z65">
        <f t="shared" si="22"/>
        <v>0.39831308675511479</v>
      </c>
      <c r="AA65">
        <f t="shared" si="23"/>
        <v>2.1642082724729685</v>
      </c>
      <c r="AB65">
        <f t="shared" si="6"/>
        <v>0.18404563545077651</v>
      </c>
      <c r="AC65">
        <v>62</v>
      </c>
      <c r="AD65">
        <f t="shared" si="24"/>
        <v>0.50411500042444213</v>
      </c>
      <c r="AE65">
        <f t="shared" si="25"/>
        <v>2.4347343065320897</v>
      </c>
      <c r="AF65">
        <f t="shared" si="7"/>
        <v>0.20705133988212357</v>
      </c>
      <c r="AG65">
        <v>62</v>
      </c>
      <c r="AH65">
        <f t="shared" si="26"/>
        <v>0.62236419805486687</v>
      </c>
      <c r="AI65">
        <f t="shared" si="27"/>
        <v>2.7052603405912108</v>
      </c>
      <c r="AJ65">
        <f t="shared" si="8"/>
        <v>0.23005704431347065</v>
      </c>
      <c r="AK65">
        <v>62</v>
      </c>
      <c r="AL65">
        <f t="shared" si="28"/>
        <v>0.7530606796463889</v>
      </c>
      <c r="AM65">
        <f t="shared" si="29"/>
        <v>2.9757863746503319</v>
      </c>
      <c r="AN65">
        <f t="shared" si="9"/>
        <v>0.25306274874481771</v>
      </c>
    </row>
    <row r="66" spans="1:40">
      <c r="A66">
        <v>63</v>
      </c>
      <c r="B66">
        <f t="shared" si="10"/>
        <v>4.0732598548449184E-2</v>
      </c>
      <c r="C66">
        <f t="shared" si="11"/>
        <v>0.68722339297276724</v>
      </c>
      <c r="D66">
        <f t="shared" si="0"/>
        <v>5.927126312195153E-2</v>
      </c>
      <c r="E66">
        <v>63</v>
      </c>
      <c r="F66">
        <f t="shared" si="12"/>
        <v>5.865494190976682E-2</v>
      </c>
      <c r="G66">
        <f t="shared" si="13"/>
        <v>0.82466807156732069</v>
      </c>
      <c r="H66">
        <f t="shared" si="1"/>
        <v>7.1125515746341836E-2</v>
      </c>
      <c r="I66">
        <v>63</v>
      </c>
      <c r="J66">
        <f t="shared" si="14"/>
        <v>0.1042754522840299</v>
      </c>
      <c r="K66">
        <f t="shared" si="15"/>
        <v>1.0995574287564276</v>
      </c>
      <c r="L66">
        <f t="shared" si="2"/>
        <v>9.4834020995122434E-2</v>
      </c>
      <c r="M66">
        <v>63</v>
      </c>
      <c r="N66">
        <f t="shared" si="16"/>
        <v>0.16293039419379673</v>
      </c>
      <c r="O66">
        <f t="shared" si="17"/>
        <v>1.3744467859455345</v>
      </c>
      <c r="P66">
        <f t="shared" si="3"/>
        <v>0.11854252624390306</v>
      </c>
      <c r="Q66">
        <v>63</v>
      </c>
      <c r="R66">
        <f t="shared" si="18"/>
        <v>0.23461976763906728</v>
      </c>
      <c r="S66">
        <f t="shared" si="19"/>
        <v>1.6493361431346414</v>
      </c>
      <c r="T66">
        <f t="shared" si="4"/>
        <v>0.14225103149268367</v>
      </c>
      <c r="U66">
        <v>63</v>
      </c>
      <c r="V66">
        <f t="shared" si="20"/>
        <v>0.31934357261984159</v>
      </c>
      <c r="W66">
        <f t="shared" si="21"/>
        <v>1.9242255003237483</v>
      </c>
      <c r="X66">
        <f t="shared" si="5"/>
        <v>0.16595953674146427</v>
      </c>
      <c r="Y66">
        <v>63</v>
      </c>
      <c r="Z66">
        <f t="shared" si="22"/>
        <v>0.41710180913611961</v>
      </c>
      <c r="AA66">
        <f t="shared" si="23"/>
        <v>2.1991148575128552</v>
      </c>
      <c r="AB66">
        <f t="shared" si="6"/>
        <v>0.18966804199024487</v>
      </c>
      <c r="AC66">
        <v>63</v>
      </c>
      <c r="AD66">
        <f t="shared" si="24"/>
        <v>0.52789447718790139</v>
      </c>
      <c r="AE66">
        <f t="shared" si="25"/>
        <v>2.4740042147019619</v>
      </c>
      <c r="AF66">
        <f t="shared" si="7"/>
        <v>0.21337654723902552</v>
      </c>
      <c r="AG66">
        <v>63</v>
      </c>
      <c r="AH66">
        <f t="shared" si="26"/>
        <v>0.65172157677518694</v>
      </c>
      <c r="AI66">
        <f t="shared" si="27"/>
        <v>2.748893571891069</v>
      </c>
      <c r="AJ66">
        <f t="shared" si="8"/>
        <v>0.23708505248780612</v>
      </c>
      <c r="AK66">
        <v>63</v>
      </c>
      <c r="AL66">
        <f t="shared" si="28"/>
        <v>0.78858310789797614</v>
      </c>
      <c r="AM66">
        <f t="shared" si="29"/>
        <v>3.0237829290801761</v>
      </c>
      <c r="AN66">
        <f t="shared" si="9"/>
        <v>0.26079355773658669</v>
      </c>
    </row>
    <row r="67" spans="1:40">
      <c r="A67">
        <v>64</v>
      </c>
      <c r="B67">
        <f t="shared" si="10"/>
        <v>4.2620444331485131E-2</v>
      </c>
      <c r="C67">
        <f t="shared" si="11"/>
        <v>0.69813170079773179</v>
      </c>
      <c r="D67">
        <f t="shared" si="0"/>
        <v>6.1049289529159285E-2</v>
      </c>
      <c r="E67">
        <v>64</v>
      </c>
      <c r="F67">
        <f t="shared" si="12"/>
        <v>6.1373439837338589E-2</v>
      </c>
      <c r="G67">
        <f t="shared" si="13"/>
        <v>0.83775804095727824</v>
      </c>
      <c r="H67">
        <f t="shared" si="1"/>
        <v>7.3259147434991137E-2</v>
      </c>
      <c r="I67">
        <v>64</v>
      </c>
      <c r="J67">
        <f t="shared" si="14"/>
        <v>0.10910833748860194</v>
      </c>
      <c r="K67">
        <f t="shared" si="15"/>
        <v>1.1170107212763709</v>
      </c>
      <c r="L67">
        <f t="shared" si="2"/>
        <v>9.7678863246654854E-2</v>
      </c>
      <c r="M67">
        <v>64</v>
      </c>
      <c r="N67">
        <f t="shared" si="16"/>
        <v>0.17048177732594053</v>
      </c>
      <c r="O67">
        <f t="shared" si="17"/>
        <v>1.3962634015954636</v>
      </c>
      <c r="P67">
        <f t="shared" si="3"/>
        <v>0.12209857905831857</v>
      </c>
      <c r="Q67">
        <v>64</v>
      </c>
      <c r="R67">
        <f t="shared" si="18"/>
        <v>0.24549375934935436</v>
      </c>
      <c r="S67">
        <f t="shared" si="19"/>
        <v>1.6755160819145565</v>
      </c>
      <c r="T67">
        <f t="shared" si="4"/>
        <v>0.14651829486998227</v>
      </c>
      <c r="U67">
        <v>64</v>
      </c>
      <c r="V67">
        <f t="shared" si="20"/>
        <v>0.3341442835588434</v>
      </c>
      <c r="W67">
        <f t="shared" si="21"/>
        <v>1.9547687622336491</v>
      </c>
      <c r="X67">
        <f t="shared" si="5"/>
        <v>0.17093801068164596</v>
      </c>
      <c r="Y67">
        <v>64</v>
      </c>
      <c r="Z67">
        <f t="shared" si="22"/>
        <v>0.43643334995440775</v>
      </c>
      <c r="AA67">
        <f t="shared" si="23"/>
        <v>2.2340214425527418</v>
      </c>
      <c r="AB67">
        <f t="shared" si="6"/>
        <v>0.19535772649330971</v>
      </c>
      <c r="AC67">
        <v>64</v>
      </c>
      <c r="AD67">
        <f t="shared" si="24"/>
        <v>0.55236095853604728</v>
      </c>
      <c r="AE67">
        <f t="shared" si="25"/>
        <v>2.5132741228718345</v>
      </c>
      <c r="AF67">
        <f t="shared" si="7"/>
        <v>0.21977744230497342</v>
      </c>
      <c r="AG67">
        <v>64</v>
      </c>
      <c r="AH67">
        <f t="shared" si="26"/>
        <v>0.6819271093037621</v>
      </c>
      <c r="AI67">
        <f t="shared" si="27"/>
        <v>2.7925268031909272</v>
      </c>
      <c r="AJ67">
        <f t="shared" si="8"/>
        <v>0.24419715811663714</v>
      </c>
      <c r="AK67">
        <v>64</v>
      </c>
      <c r="AL67">
        <f t="shared" si="28"/>
        <v>0.82513180225755212</v>
      </c>
      <c r="AM67">
        <f t="shared" si="29"/>
        <v>3.0717794835100198</v>
      </c>
      <c r="AN67">
        <f t="shared" si="9"/>
        <v>0.26861687392830086</v>
      </c>
    </row>
    <row r="68" spans="1:40">
      <c r="A68">
        <v>65</v>
      </c>
      <c r="B68">
        <f t="shared" si="10"/>
        <v>4.4561763038996935E-2</v>
      </c>
      <c r="C68">
        <f t="shared" si="11"/>
        <v>0.70904000862269645</v>
      </c>
      <c r="D68">
        <f t="shared" ref="D68:D131" si="30">B68/C68</f>
        <v>6.2848023379608348E-2</v>
      </c>
      <c r="E68">
        <v>65</v>
      </c>
      <c r="F68">
        <f t="shared" si="12"/>
        <v>6.4168938776155579E-2</v>
      </c>
      <c r="G68">
        <f t="shared" si="13"/>
        <v>0.85084801034723567</v>
      </c>
      <c r="H68">
        <f t="shared" ref="H68:H131" si="31">F68/G68</f>
        <v>7.5417628055530025E-2</v>
      </c>
      <c r="I68">
        <v>65</v>
      </c>
      <c r="J68">
        <f t="shared" si="14"/>
        <v>0.11407811337983215</v>
      </c>
      <c r="K68">
        <f t="shared" si="15"/>
        <v>1.1344640137963142</v>
      </c>
      <c r="L68">
        <f t="shared" ref="L68:L131" si="32">J68/K68</f>
        <v>0.10055683740737337</v>
      </c>
      <c r="M68">
        <v>65</v>
      </c>
      <c r="N68">
        <f t="shared" si="16"/>
        <v>0.17824705215598774</v>
      </c>
      <c r="O68">
        <f t="shared" si="17"/>
        <v>1.4180800172453929</v>
      </c>
      <c r="P68">
        <f t="shared" ref="P68:P131" si="33">N68/O68</f>
        <v>0.1256960467592167</v>
      </c>
      <c r="Q68">
        <v>65</v>
      </c>
      <c r="R68">
        <f t="shared" si="18"/>
        <v>0.25667575510462232</v>
      </c>
      <c r="S68">
        <f t="shared" si="19"/>
        <v>1.7016960206944713</v>
      </c>
      <c r="T68">
        <f t="shared" ref="T68:T131" si="34">R68/S68</f>
        <v>0.15083525611106005</v>
      </c>
      <c r="U68">
        <v>65</v>
      </c>
      <c r="V68">
        <f t="shared" si="20"/>
        <v>0.34936422222573593</v>
      </c>
      <c r="W68">
        <f t="shared" si="21"/>
        <v>1.9853120241435498</v>
      </c>
      <c r="X68">
        <f t="shared" ref="X68:X131" si="35">V68/W68</f>
        <v>0.17597446546290341</v>
      </c>
      <c r="Y68">
        <v>65</v>
      </c>
      <c r="Z68">
        <f t="shared" si="22"/>
        <v>0.45631245351932859</v>
      </c>
      <c r="AA68">
        <f t="shared" si="23"/>
        <v>2.2689280275926285</v>
      </c>
      <c r="AB68">
        <f t="shared" ref="AB68:AB131" si="36">Z68/AA68</f>
        <v>0.20111367481474673</v>
      </c>
      <c r="AC68">
        <v>65</v>
      </c>
      <c r="AD68">
        <f t="shared" si="24"/>
        <v>0.57752044898540023</v>
      </c>
      <c r="AE68">
        <f t="shared" si="25"/>
        <v>2.5525440310417071</v>
      </c>
      <c r="AF68">
        <f t="shared" ref="AF68:AF131" si="37">AD68/AE68</f>
        <v>0.22625288416659006</v>
      </c>
      <c r="AG68">
        <v>65</v>
      </c>
      <c r="AH68">
        <f t="shared" si="26"/>
        <v>0.71298820862395096</v>
      </c>
      <c r="AI68">
        <f t="shared" si="27"/>
        <v>2.8361600344907858</v>
      </c>
      <c r="AJ68">
        <f t="shared" ref="AJ68:AJ131" si="38">AH68/AI68</f>
        <v>0.25139209351843339</v>
      </c>
      <c r="AK68">
        <v>65</v>
      </c>
      <c r="AL68">
        <f t="shared" si="28"/>
        <v>0.86271573243498056</v>
      </c>
      <c r="AM68">
        <f t="shared" si="29"/>
        <v>3.119776037939864</v>
      </c>
      <c r="AN68">
        <f t="shared" ref="AN68:AN131" si="39">AL68/AM68</f>
        <v>0.27653130287027677</v>
      </c>
    </row>
    <row r="69" spans="1:40">
      <c r="A69">
        <v>66</v>
      </c>
      <c r="B69">
        <f t="shared" ref="B69:B132" si="40">(RADIANS(A69)-SIN(RADIANS(A69)))*(B$1/12)^2/8</f>
        <v>4.655700169407357E-2</v>
      </c>
      <c r="C69">
        <f t="shared" ref="C69:C132" si="41">B$1/24*RADIANS(A69)</f>
        <v>0.719948316447661</v>
      </c>
      <c r="D69">
        <f t="shared" si="30"/>
        <v>6.4667144335850649E-2</v>
      </c>
      <c r="E69">
        <v>66</v>
      </c>
      <c r="F69">
        <f t="shared" ref="F69:F132" si="42">(RADIANS(E69)-SIN(RADIANS(E69)))*(F$1/12)^2/8</f>
        <v>6.7042082439465939E-2</v>
      </c>
      <c r="G69">
        <f t="shared" ref="G69:G132" si="43">F$1/24*RADIANS(E69)</f>
        <v>0.86393797973719311</v>
      </c>
      <c r="H69">
        <f t="shared" si="31"/>
        <v>7.7600573203020787E-2</v>
      </c>
      <c r="I69">
        <v>66</v>
      </c>
      <c r="J69">
        <f t="shared" ref="J69:J132" si="44">(RADIANS(I69)-SIN(RADIANS(I69)))*(J$1/12)^2/8</f>
        <v>0.11918592433682834</v>
      </c>
      <c r="K69">
        <f t="shared" ref="K69:K132" si="45">J$1/24*RADIANS(I69)</f>
        <v>1.1519173063162575</v>
      </c>
      <c r="L69">
        <f t="shared" si="32"/>
        <v>0.10346743093736104</v>
      </c>
      <c r="M69">
        <v>66</v>
      </c>
      <c r="N69">
        <f t="shared" ref="N69:N132" si="46">(RADIANS(M69)-SIN(RADIANS(M69)))*(N$1/12)^2/8</f>
        <v>0.18622800677629428</v>
      </c>
      <c r="O69">
        <f t="shared" ref="O69:O132" si="47">N$1/24*RADIANS(M69)</f>
        <v>1.439896632895322</v>
      </c>
      <c r="P69">
        <f t="shared" si="33"/>
        <v>0.1293342886717013</v>
      </c>
      <c r="Q69">
        <v>66</v>
      </c>
      <c r="R69">
        <f t="shared" ref="R69:R132" si="48">(RADIANS(Q69)-SIN(RADIANS(Q69)))*(R$1/12)^2/8</f>
        <v>0.26816832975786375</v>
      </c>
      <c r="S69">
        <f t="shared" ref="S69:S132" si="49">R$1/24*RADIANS(Q69)</f>
        <v>1.7278759594743862</v>
      </c>
      <c r="T69">
        <f t="shared" si="34"/>
        <v>0.15520114640604157</v>
      </c>
      <c r="U69">
        <v>66</v>
      </c>
      <c r="V69">
        <f t="shared" ref="V69:V132" si="50">(RADIANS(U69)-SIN(RADIANS(U69)))*(V$1/12)^2/8</f>
        <v>0.36500689328153679</v>
      </c>
      <c r="W69">
        <f t="shared" ref="W69:W132" si="51">V$1/24*RADIANS(U69)</f>
        <v>2.0158552860534509</v>
      </c>
      <c r="X69">
        <f t="shared" si="35"/>
        <v>0.18106800414038179</v>
      </c>
      <c r="Y69">
        <v>66</v>
      </c>
      <c r="Z69">
        <f t="shared" ref="Z69:Z132" si="52">(RADIANS(Y69)-SIN(RADIANS(Y69)))*(Z$1/12)^2/8</f>
        <v>0.47674369734731337</v>
      </c>
      <c r="AA69">
        <f t="shared" ref="AA69:AA132" si="53">Z$1/24*RADIANS(Y69)</f>
        <v>2.3038346126325151</v>
      </c>
      <c r="AB69">
        <f t="shared" si="36"/>
        <v>0.20693486187472207</v>
      </c>
      <c r="AC69">
        <v>66</v>
      </c>
      <c r="AD69">
        <f t="shared" ref="AD69:AD132" si="54">(RADIANS(AC69)-SIN(RADIANS(AC69)))*(AD$1/12)^2/8</f>
        <v>0.60337874195519348</v>
      </c>
      <c r="AE69">
        <f t="shared" ref="AE69:AE132" si="55">AD$1/24*RADIANS(AC69)</f>
        <v>2.5918139392115793</v>
      </c>
      <c r="AF69">
        <f t="shared" si="37"/>
        <v>0.23280171960906235</v>
      </c>
      <c r="AG69">
        <v>66</v>
      </c>
      <c r="AH69">
        <f t="shared" ref="AH69:AH132" si="56">(RADIANS(AG69)-SIN(RADIANS(AG69)))*(AH$1/12)^2/8</f>
        <v>0.74491202710517712</v>
      </c>
      <c r="AI69">
        <f t="shared" ref="AI69:AI132" si="57">AH$1/24*RADIANS(AG69)</f>
        <v>2.879793265790644</v>
      </c>
      <c r="AJ69">
        <f t="shared" si="38"/>
        <v>0.25866857734340259</v>
      </c>
      <c r="AK69">
        <v>66</v>
      </c>
      <c r="AL69">
        <f t="shared" ref="AL69:AL132" si="58">(RADIANS(AK69)-SIN(RADIANS(AK69)))*(AL$1/12)^2/8</f>
        <v>0.9013435527972643</v>
      </c>
      <c r="AM69">
        <f t="shared" ref="AM69:AM132" si="59">AL$1/24*RADIANS(AK69)</f>
        <v>3.1677725923697082</v>
      </c>
      <c r="AN69">
        <f t="shared" si="39"/>
        <v>0.28453543507774287</v>
      </c>
    </row>
    <row r="70" spans="1:40">
      <c r="A70">
        <v>67</v>
      </c>
      <c r="B70">
        <f t="shared" si="40"/>
        <v>4.8606590895265721E-2</v>
      </c>
      <c r="C70">
        <f t="shared" si="41"/>
        <v>0.73085662427262554</v>
      </c>
      <c r="D70">
        <f t="shared" si="30"/>
        <v>6.650632871206541E-2</v>
      </c>
      <c r="E70">
        <v>67</v>
      </c>
      <c r="F70">
        <f t="shared" si="42"/>
        <v>6.9993490889182636E-2</v>
      </c>
      <c r="G70">
        <f t="shared" si="43"/>
        <v>0.87702794912715065</v>
      </c>
      <c r="H70">
        <f t="shared" si="31"/>
        <v>7.9807594454478492E-2</v>
      </c>
      <c r="I70">
        <v>67</v>
      </c>
      <c r="J70">
        <f t="shared" si="44"/>
        <v>0.12443287269188025</v>
      </c>
      <c r="K70">
        <f t="shared" si="45"/>
        <v>1.1693705988362009</v>
      </c>
      <c r="L70">
        <f t="shared" si="32"/>
        <v>0.10641012593930467</v>
      </c>
      <c r="M70">
        <v>67</v>
      </c>
      <c r="N70">
        <f t="shared" si="46"/>
        <v>0.19442636358106288</v>
      </c>
      <c r="O70">
        <f t="shared" si="47"/>
        <v>1.4617132485452511</v>
      </c>
      <c r="P70">
        <f t="shared" si="33"/>
        <v>0.13301265742413082</v>
      </c>
      <c r="Q70">
        <v>67</v>
      </c>
      <c r="R70">
        <f t="shared" si="48"/>
        <v>0.27997396355673054</v>
      </c>
      <c r="S70">
        <f t="shared" si="49"/>
        <v>1.7540558982543013</v>
      </c>
      <c r="T70">
        <f t="shared" si="34"/>
        <v>0.15961518890895698</v>
      </c>
      <c r="U70">
        <v>67</v>
      </c>
      <c r="V70">
        <f t="shared" si="50"/>
        <v>0.38107567261888325</v>
      </c>
      <c r="W70">
        <f t="shared" si="51"/>
        <v>2.0463985479633515</v>
      </c>
      <c r="X70">
        <f t="shared" si="35"/>
        <v>0.18621772039378315</v>
      </c>
      <c r="Y70">
        <v>67</v>
      </c>
      <c r="Z70">
        <f t="shared" si="52"/>
        <v>0.49773149076752099</v>
      </c>
      <c r="AA70">
        <f t="shared" si="53"/>
        <v>2.3387411976724017</v>
      </c>
      <c r="AB70">
        <f t="shared" si="36"/>
        <v>0.21282025187860934</v>
      </c>
      <c r="AC70">
        <v>67</v>
      </c>
      <c r="AD70">
        <f t="shared" si="54"/>
        <v>0.6299414180026438</v>
      </c>
      <c r="AE70">
        <f t="shared" si="55"/>
        <v>2.631083847381452</v>
      </c>
      <c r="AF70">
        <f t="shared" si="37"/>
        <v>0.2394227833634355</v>
      </c>
      <c r="AG70">
        <v>67</v>
      </c>
      <c r="AH70">
        <f t="shared" si="56"/>
        <v>0.77770545432425153</v>
      </c>
      <c r="AI70">
        <f t="shared" si="57"/>
        <v>2.9234264970905022</v>
      </c>
      <c r="AJ70">
        <f t="shared" si="38"/>
        <v>0.26602531484826164</v>
      </c>
      <c r="AK70">
        <v>67</v>
      </c>
      <c r="AL70">
        <f t="shared" si="58"/>
        <v>0.9410235997323444</v>
      </c>
      <c r="AM70">
        <f t="shared" si="59"/>
        <v>3.2157691467995524</v>
      </c>
      <c r="AN70">
        <f t="shared" si="39"/>
        <v>0.29262784633308786</v>
      </c>
    </row>
    <row r="71" spans="1:40">
      <c r="A71">
        <v>68</v>
      </c>
      <c r="B71">
        <f t="shared" si="40"/>
        <v>5.0710944685421241E-2</v>
      </c>
      <c r="C71">
        <f t="shared" si="41"/>
        <v>0.74176493209759009</v>
      </c>
      <c r="D71">
        <f t="shared" si="30"/>
        <v>6.8365249543435508E-2</v>
      </c>
      <c r="E71">
        <v>68</v>
      </c>
      <c r="F71">
        <f t="shared" si="42"/>
        <v>7.3023760347006583E-2</v>
      </c>
      <c r="G71">
        <f t="shared" si="43"/>
        <v>0.8901179185171082</v>
      </c>
      <c r="H71">
        <f t="shared" si="31"/>
        <v>8.2038299452122598E-2</v>
      </c>
      <c r="I71">
        <v>68</v>
      </c>
      <c r="J71">
        <f t="shared" si="44"/>
        <v>0.12982001839467838</v>
      </c>
      <c r="K71">
        <f t="shared" si="45"/>
        <v>1.1868238913561442</v>
      </c>
      <c r="L71">
        <f t="shared" si="32"/>
        <v>0.10938439926949681</v>
      </c>
      <c r="M71">
        <v>68</v>
      </c>
      <c r="N71">
        <f t="shared" si="46"/>
        <v>0.20284377874168497</v>
      </c>
      <c r="O71">
        <f t="shared" si="47"/>
        <v>1.4835298641951802</v>
      </c>
      <c r="P71">
        <f t="shared" si="33"/>
        <v>0.13673049908687102</v>
      </c>
      <c r="Q71">
        <v>68</v>
      </c>
      <c r="R71">
        <f t="shared" si="48"/>
        <v>0.29209504138802633</v>
      </c>
      <c r="S71">
        <f t="shared" si="49"/>
        <v>1.7802358370342164</v>
      </c>
      <c r="T71">
        <f t="shared" si="34"/>
        <v>0.1640765989042452</v>
      </c>
      <c r="U71">
        <v>68</v>
      </c>
      <c r="V71">
        <f t="shared" si="50"/>
        <v>0.39757380633370254</v>
      </c>
      <c r="W71">
        <f t="shared" si="51"/>
        <v>2.0769418098732522</v>
      </c>
      <c r="X71">
        <f t="shared" si="35"/>
        <v>0.19142269872161943</v>
      </c>
      <c r="Y71">
        <v>68</v>
      </c>
      <c r="Z71">
        <f t="shared" si="52"/>
        <v>0.51928007357871353</v>
      </c>
      <c r="AA71">
        <f t="shared" si="53"/>
        <v>2.3736477827122884</v>
      </c>
      <c r="AB71">
        <f t="shared" si="36"/>
        <v>0.21876879853899361</v>
      </c>
      <c r="AC71">
        <v>68</v>
      </c>
      <c r="AD71">
        <f t="shared" si="54"/>
        <v>0.6572138431230593</v>
      </c>
      <c r="AE71">
        <f t="shared" si="55"/>
        <v>2.6703537555513246</v>
      </c>
      <c r="AF71">
        <f t="shared" si="37"/>
        <v>0.24611489835636782</v>
      </c>
      <c r="AG71">
        <v>68</v>
      </c>
      <c r="AH71">
        <f t="shared" si="56"/>
        <v>0.81137511496673986</v>
      </c>
      <c r="AI71">
        <f t="shared" si="57"/>
        <v>2.9670597283903604</v>
      </c>
      <c r="AJ71">
        <f t="shared" si="38"/>
        <v>0.27346099817374203</v>
      </c>
      <c r="AK71">
        <v>68</v>
      </c>
      <c r="AL71">
        <f t="shared" si="58"/>
        <v>0.98176388910975532</v>
      </c>
      <c r="AM71">
        <f t="shared" si="59"/>
        <v>3.2637657012293966</v>
      </c>
      <c r="AN71">
        <f t="shared" si="39"/>
        <v>0.30080709799111627</v>
      </c>
    </row>
    <row r="72" spans="1:40">
      <c r="A72">
        <v>69</v>
      </c>
      <c r="B72">
        <f t="shared" si="40"/>
        <v>5.2870460425563585E-2</v>
      </c>
      <c r="C72">
        <f t="shared" si="41"/>
        <v>0.75267323992255453</v>
      </c>
      <c r="D72">
        <f t="shared" si="30"/>
        <v>7.0243576656190979E-2</v>
      </c>
      <c r="E72">
        <v>69</v>
      </c>
      <c r="F72">
        <f t="shared" si="42"/>
        <v>7.6133463012811556E-2</v>
      </c>
      <c r="G72">
        <f t="shared" si="43"/>
        <v>0.90320788790706552</v>
      </c>
      <c r="H72">
        <f t="shared" si="31"/>
        <v>8.4292291987429158E-2</v>
      </c>
      <c r="I72">
        <v>69</v>
      </c>
      <c r="J72">
        <f t="shared" si="44"/>
        <v>0.13534837868944277</v>
      </c>
      <c r="K72">
        <f t="shared" si="45"/>
        <v>1.2042771838760873</v>
      </c>
      <c r="L72">
        <f t="shared" si="32"/>
        <v>0.11238972264990556</v>
      </c>
      <c r="M72">
        <v>69</v>
      </c>
      <c r="N72">
        <f t="shared" si="46"/>
        <v>0.21148184170225434</v>
      </c>
      <c r="O72">
        <f t="shared" si="47"/>
        <v>1.5053464798451091</v>
      </c>
      <c r="P72">
        <f t="shared" si="33"/>
        <v>0.14048715331238196</v>
      </c>
      <c r="Q72">
        <v>69</v>
      </c>
      <c r="R72">
        <f t="shared" si="48"/>
        <v>0.30453385205124622</v>
      </c>
      <c r="S72">
        <f t="shared" si="49"/>
        <v>1.806415775814131</v>
      </c>
      <c r="T72">
        <f t="shared" si="34"/>
        <v>0.16858458397485832</v>
      </c>
      <c r="U72">
        <v>69</v>
      </c>
      <c r="V72">
        <f t="shared" si="50"/>
        <v>0.4145044097364185</v>
      </c>
      <c r="W72">
        <f t="shared" si="51"/>
        <v>2.1074850717831528</v>
      </c>
      <c r="X72">
        <f t="shared" si="35"/>
        <v>0.19668201463733473</v>
      </c>
      <c r="Y72">
        <v>69</v>
      </c>
      <c r="Z72">
        <f t="shared" si="52"/>
        <v>0.54139351475777109</v>
      </c>
      <c r="AA72">
        <f t="shared" si="53"/>
        <v>2.4085543677521746</v>
      </c>
      <c r="AB72">
        <f t="shared" si="36"/>
        <v>0.22477944529981111</v>
      </c>
      <c r="AC72">
        <v>69</v>
      </c>
      <c r="AD72">
        <f t="shared" si="54"/>
        <v>0.68520116711530399</v>
      </c>
      <c r="AE72">
        <f t="shared" si="55"/>
        <v>2.7096236637211963</v>
      </c>
      <c r="AF72">
        <f t="shared" si="37"/>
        <v>0.25287687596228753</v>
      </c>
      <c r="AG72">
        <v>69</v>
      </c>
      <c r="AH72">
        <f t="shared" si="56"/>
        <v>0.84592736680901737</v>
      </c>
      <c r="AI72">
        <f t="shared" si="57"/>
        <v>3.0106929596902181</v>
      </c>
      <c r="AJ72">
        <f t="shared" si="38"/>
        <v>0.28097430662476391</v>
      </c>
      <c r="AK72">
        <v>69</v>
      </c>
      <c r="AL72">
        <f t="shared" si="58"/>
        <v>1.0235721138389109</v>
      </c>
      <c r="AM72">
        <f t="shared" si="59"/>
        <v>3.3117622556592399</v>
      </c>
      <c r="AN72">
        <f t="shared" si="39"/>
        <v>0.3090717372872403</v>
      </c>
    </row>
    <row r="73" spans="1:40">
      <c r="A73">
        <v>70</v>
      </c>
      <c r="B73">
        <f t="shared" si="40"/>
        <v>5.5085518673852009E-2</v>
      </c>
      <c r="C73">
        <f t="shared" si="41"/>
        <v>0.76358154774751918</v>
      </c>
      <c r="D73">
        <f t="shared" si="30"/>
        <v>7.214097673830408E-2</v>
      </c>
      <c r="E73">
        <v>70</v>
      </c>
      <c r="F73">
        <f t="shared" si="42"/>
        <v>7.9323146890346891E-2</v>
      </c>
      <c r="G73">
        <f t="shared" si="43"/>
        <v>0.91629785729702296</v>
      </c>
      <c r="H73">
        <f t="shared" si="31"/>
        <v>8.6569172085964902E-2</v>
      </c>
      <c r="I73">
        <v>70</v>
      </c>
      <c r="J73">
        <f t="shared" si="44"/>
        <v>0.14101892780506114</v>
      </c>
      <c r="K73">
        <f t="shared" si="45"/>
        <v>1.2217304763960306</v>
      </c>
      <c r="L73">
        <f t="shared" si="32"/>
        <v>0.11542556278128654</v>
      </c>
      <c r="M73">
        <v>70</v>
      </c>
      <c r="N73">
        <f t="shared" si="46"/>
        <v>0.22034207469540804</v>
      </c>
      <c r="O73">
        <f t="shared" si="47"/>
        <v>1.5271630954950384</v>
      </c>
      <c r="P73">
        <f t="shared" si="33"/>
        <v>0.14428195347660816</v>
      </c>
      <c r="Q73">
        <v>70</v>
      </c>
      <c r="R73">
        <f t="shared" si="48"/>
        <v>0.31729258756138756</v>
      </c>
      <c r="S73">
        <f t="shared" si="49"/>
        <v>1.8325957145940459</v>
      </c>
      <c r="T73">
        <f t="shared" si="34"/>
        <v>0.1731383441719298</v>
      </c>
      <c r="U73">
        <v>70</v>
      </c>
      <c r="V73">
        <f t="shared" si="50"/>
        <v>0.43187046640299975</v>
      </c>
      <c r="W73">
        <f t="shared" si="51"/>
        <v>2.1380283336930535</v>
      </c>
      <c r="X73">
        <f t="shared" si="35"/>
        <v>0.20199473486725145</v>
      </c>
      <c r="Y73">
        <v>70</v>
      </c>
      <c r="Z73">
        <f t="shared" si="52"/>
        <v>0.56407571122024458</v>
      </c>
      <c r="AA73">
        <f t="shared" si="53"/>
        <v>2.4434609527920612</v>
      </c>
      <c r="AB73">
        <f t="shared" si="36"/>
        <v>0.23085112556257309</v>
      </c>
      <c r="AC73">
        <v>70</v>
      </c>
      <c r="AD73">
        <f t="shared" si="54"/>
        <v>0.71390832201312204</v>
      </c>
      <c r="AE73">
        <f t="shared" si="55"/>
        <v>2.748893571891069</v>
      </c>
      <c r="AF73">
        <f t="shared" si="37"/>
        <v>0.25970751625789468</v>
      </c>
      <c r="AG73">
        <v>70</v>
      </c>
      <c r="AH73">
        <f t="shared" si="56"/>
        <v>0.88136829878163214</v>
      </c>
      <c r="AI73">
        <f t="shared" si="57"/>
        <v>3.0543261909900767</v>
      </c>
      <c r="AJ73">
        <f t="shared" si="38"/>
        <v>0.28856390695321632</v>
      </c>
      <c r="AK73">
        <v>70</v>
      </c>
      <c r="AL73">
        <f t="shared" si="58"/>
        <v>1.0664556415257749</v>
      </c>
      <c r="AM73">
        <f t="shared" si="59"/>
        <v>3.3597588100890841</v>
      </c>
      <c r="AN73">
        <f t="shared" si="39"/>
        <v>0.31742029764853796</v>
      </c>
    </row>
    <row r="74" spans="1:40">
      <c r="A74">
        <v>71</v>
      </c>
      <c r="B74">
        <f t="shared" si="40"/>
        <v>5.7356483069659611E-2</v>
      </c>
      <c r="C74">
        <f t="shared" si="41"/>
        <v>0.77448985557248373</v>
      </c>
      <c r="D74">
        <f t="shared" si="30"/>
        <v>7.4057113410818165E-2</v>
      </c>
      <c r="E74">
        <v>71</v>
      </c>
      <c r="F74">
        <f t="shared" si="42"/>
        <v>8.2593335620309835E-2</v>
      </c>
      <c r="G74">
        <f t="shared" si="43"/>
        <v>0.92938782668698039</v>
      </c>
      <c r="H74">
        <f t="shared" si="31"/>
        <v>8.8868536092981801E-2</v>
      </c>
      <c r="I74">
        <v>71</v>
      </c>
      <c r="J74">
        <f t="shared" si="44"/>
        <v>0.1468325966583286</v>
      </c>
      <c r="K74">
        <f t="shared" si="45"/>
        <v>1.2391837689159739</v>
      </c>
      <c r="L74">
        <f t="shared" si="32"/>
        <v>0.11849138145730907</v>
      </c>
      <c r="M74">
        <v>71</v>
      </c>
      <c r="N74">
        <f t="shared" si="46"/>
        <v>0.22942593227863844</v>
      </c>
      <c r="O74">
        <f t="shared" si="47"/>
        <v>1.5489797111449675</v>
      </c>
      <c r="P74">
        <f t="shared" si="33"/>
        <v>0.14811422682163633</v>
      </c>
      <c r="Q74">
        <v>71</v>
      </c>
      <c r="R74">
        <f t="shared" si="48"/>
        <v>0.33037334248123934</v>
      </c>
      <c r="S74">
        <f t="shared" si="49"/>
        <v>1.8587756533739608</v>
      </c>
      <c r="T74">
        <f t="shared" si="34"/>
        <v>0.1777370721859636</v>
      </c>
      <c r="U74">
        <v>71</v>
      </c>
      <c r="V74">
        <f t="shared" si="50"/>
        <v>0.44967482726613134</v>
      </c>
      <c r="W74">
        <f t="shared" si="51"/>
        <v>2.1685715956029545</v>
      </c>
      <c r="X74">
        <f t="shared" si="35"/>
        <v>0.20735991755029085</v>
      </c>
      <c r="Y74">
        <v>71</v>
      </c>
      <c r="Z74">
        <f t="shared" si="52"/>
        <v>0.58733038663331438</v>
      </c>
      <c r="AA74">
        <f t="shared" si="53"/>
        <v>2.4783675378319479</v>
      </c>
      <c r="AB74">
        <f t="shared" si="36"/>
        <v>0.23698276291461814</v>
      </c>
      <c r="AC74">
        <v>71</v>
      </c>
      <c r="AD74">
        <f t="shared" si="54"/>
        <v>0.74334002058278847</v>
      </c>
      <c r="AE74">
        <f t="shared" si="55"/>
        <v>2.7881634800609412</v>
      </c>
      <c r="AF74">
        <f t="shared" si="37"/>
        <v>0.26660560827894542</v>
      </c>
      <c r="AG74">
        <v>71</v>
      </c>
      <c r="AH74">
        <f t="shared" si="56"/>
        <v>0.91770372911455378</v>
      </c>
      <c r="AI74">
        <f t="shared" si="57"/>
        <v>3.0979594222899349</v>
      </c>
      <c r="AJ74">
        <f t="shared" si="38"/>
        <v>0.29622845364327266</v>
      </c>
      <c r="AK74">
        <v>71</v>
      </c>
      <c r="AL74">
        <f t="shared" si="58"/>
        <v>1.1104215122286101</v>
      </c>
      <c r="AM74">
        <f t="shared" si="59"/>
        <v>3.4077553645189282</v>
      </c>
      <c r="AN74">
        <f t="shared" si="39"/>
        <v>0.32585129900759996</v>
      </c>
    </row>
    <row r="75" spans="1:40">
      <c r="A75">
        <v>72</v>
      </c>
      <c r="B75">
        <f t="shared" si="40"/>
        <v>5.9683700222805412E-2</v>
      </c>
      <c r="C75">
        <f t="shared" si="41"/>
        <v>0.78539816339744828</v>
      </c>
      <c r="D75">
        <f t="shared" si="30"/>
        <v>7.5991647299794698E-2</v>
      </c>
      <c r="E75">
        <v>72</v>
      </c>
      <c r="F75">
        <f t="shared" si="42"/>
        <v>8.5944528320839791E-2</v>
      </c>
      <c r="G75">
        <f t="shared" si="43"/>
        <v>0.94247779607693793</v>
      </c>
      <c r="H75">
        <f t="shared" si="31"/>
        <v>9.1189976759753627E-2</v>
      </c>
      <c r="I75">
        <v>72</v>
      </c>
      <c r="J75">
        <f t="shared" si="44"/>
        <v>0.15279027257038186</v>
      </c>
      <c r="K75">
        <f t="shared" si="45"/>
        <v>1.2566370614359172</v>
      </c>
      <c r="L75">
        <f t="shared" si="32"/>
        <v>0.12158663567967151</v>
      </c>
      <c r="M75">
        <v>72</v>
      </c>
      <c r="N75">
        <f t="shared" si="46"/>
        <v>0.23873480089122165</v>
      </c>
      <c r="O75">
        <f t="shared" si="47"/>
        <v>1.5707963267948966</v>
      </c>
      <c r="P75">
        <f t="shared" si="33"/>
        <v>0.1519832945995894</v>
      </c>
      <c r="Q75">
        <v>72</v>
      </c>
      <c r="R75">
        <f t="shared" si="48"/>
        <v>0.34377811328335917</v>
      </c>
      <c r="S75">
        <f t="shared" si="49"/>
        <v>1.8849555921538759</v>
      </c>
      <c r="T75">
        <f t="shared" si="34"/>
        <v>0.18237995351950725</v>
      </c>
      <c r="U75">
        <v>72</v>
      </c>
      <c r="V75">
        <f t="shared" si="50"/>
        <v>0.46792020974679444</v>
      </c>
      <c r="W75">
        <f t="shared" si="51"/>
        <v>2.1991148575128552</v>
      </c>
      <c r="X75">
        <f t="shared" si="35"/>
        <v>0.21277661243942514</v>
      </c>
      <c r="Y75">
        <v>72</v>
      </c>
      <c r="Z75">
        <f t="shared" si="52"/>
        <v>0.61116109028152743</v>
      </c>
      <c r="AA75">
        <f t="shared" si="53"/>
        <v>2.5132741228718345</v>
      </c>
      <c r="AB75">
        <f t="shared" si="36"/>
        <v>0.24317327135934302</v>
      </c>
      <c r="AC75">
        <v>72</v>
      </c>
      <c r="AD75">
        <f t="shared" si="54"/>
        <v>0.77350075488755821</v>
      </c>
      <c r="AE75">
        <f t="shared" si="55"/>
        <v>2.8274333882308138</v>
      </c>
      <c r="AF75">
        <f t="shared" si="37"/>
        <v>0.27356993027926091</v>
      </c>
      <c r="AG75">
        <v>72</v>
      </c>
      <c r="AH75">
        <f t="shared" si="56"/>
        <v>0.9549392035648866</v>
      </c>
      <c r="AI75">
        <f t="shared" si="57"/>
        <v>3.1415926535897931</v>
      </c>
      <c r="AJ75">
        <f t="shared" si="38"/>
        <v>0.30396658919917879</v>
      </c>
      <c r="AK75">
        <v>72</v>
      </c>
      <c r="AL75">
        <f t="shared" si="58"/>
        <v>1.1554764363135128</v>
      </c>
      <c r="AM75">
        <f t="shared" si="59"/>
        <v>3.4557519189487724</v>
      </c>
      <c r="AN75">
        <f t="shared" si="39"/>
        <v>0.33436324811909668</v>
      </c>
    </row>
    <row r="76" spans="1:40">
      <c r="A76">
        <v>73</v>
      </c>
      <c r="B76">
        <f t="shared" si="40"/>
        <v>6.2067499607973656E-2</v>
      </c>
      <c r="C76">
        <f t="shared" si="41"/>
        <v>0.79630647122241283</v>
      </c>
      <c r="D76">
        <f t="shared" si="30"/>
        <v>7.7944236108860976E-2</v>
      </c>
      <c r="E76">
        <v>73</v>
      </c>
      <c r="F76">
        <f t="shared" si="42"/>
        <v>8.9377199435482071E-2</v>
      </c>
      <c r="G76">
        <f t="shared" si="43"/>
        <v>0.95556776546689548</v>
      </c>
      <c r="H76">
        <f t="shared" si="31"/>
        <v>9.3533083330633177E-2</v>
      </c>
      <c r="I76">
        <v>73</v>
      </c>
      <c r="J76">
        <f t="shared" si="44"/>
        <v>0.15889279899641257</v>
      </c>
      <c r="K76">
        <f t="shared" si="45"/>
        <v>1.2740903539558606</v>
      </c>
      <c r="L76">
        <f t="shared" si="32"/>
        <v>0.12471077777417756</v>
      </c>
      <c r="M76">
        <v>73</v>
      </c>
      <c r="N76">
        <f t="shared" si="46"/>
        <v>0.24826999843189462</v>
      </c>
      <c r="O76">
        <f t="shared" si="47"/>
        <v>1.5926129424448257</v>
      </c>
      <c r="P76">
        <f t="shared" si="33"/>
        <v>0.15588847221772195</v>
      </c>
      <c r="Q76">
        <v>73</v>
      </c>
      <c r="R76">
        <f t="shared" si="48"/>
        <v>0.35750879774192829</v>
      </c>
      <c r="S76">
        <f t="shared" si="49"/>
        <v>1.911135530933791</v>
      </c>
      <c r="T76">
        <f t="shared" si="34"/>
        <v>0.18706616666126635</v>
      </c>
      <c r="U76">
        <v>73</v>
      </c>
      <c r="V76">
        <f t="shared" si="50"/>
        <v>0.4866091969265135</v>
      </c>
      <c r="W76">
        <f t="shared" si="51"/>
        <v>2.2296581194227558</v>
      </c>
      <c r="X76">
        <f t="shared" si="35"/>
        <v>0.21824386110481075</v>
      </c>
      <c r="Y76">
        <v>73</v>
      </c>
      <c r="Z76">
        <f t="shared" si="52"/>
        <v>0.63557119598565026</v>
      </c>
      <c r="AA76">
        <f t="shared" si="53"/>
        <v>2.5481807079117211</v>
      </c>
      <c r="AB76">
        <f t="shared" si="36"/>
        <v>0.24942155554835513</v>
      </c>
      <c r="AC76">
        <v>73</v>
      </c>
      <c r="AD76">
        <f t="shared" si="54"/>
        <v>0.80439479491933863</v>
      </c>
      <c r="AE76">
        <f t="shared" si="55"/>
        <v>2.8667032964006864</v>
      </c>
      <c r="AF76">
        <f t="shared" si="37"/>
        <v>0.2805992499918995</v>
      </c>
      <c r="AG76">
        <v>73</v>
      </c>
      <c r="AH76">
        <f t="shared" si="56"/>
        <v>0.99307999372757849</v>
      </c>
      <c r="AI76">
        <f t="shared" si="57"/>
        <v>3.1852258848896513</v>
      </c>
      <c r="AJ76">
        <f t="shared" si="38"/>
        <v>0.3117769444354439</v>
      </c>
      <c r="AK76">
        <v>73</v>
      </c>
      <c r="AL76">
        <f t="shared" si="58"/>
        <v>1.2016267924103701</v>
      </c>
      <c r="AM76">
        <f t="shared" si="59"/>
        <v>3.5037484733786166</v>
      </c>
      <c r="AN76">
        <f t="shared" si="39"/>
        <v>0.3429546388789883</v>
      </c>
    </row>
    <row r="77" spans="1:40">
      <c r="A77">
        <v>74</v>
      </c>
      <c r="B77">
        <f t="shared" si="40"/>
        <v>6.4508193464352534E-2</v>
      </c>
      <c r="C77">
        <f t="shared" si="41"/>
        <v>0.80721477904737737</v>
      </c>
      <c r="D77">
        <f t="shared" si="30"/>
        <v>7.9914534692341638E-2</v>
      </c>
      <c r="E77">
        <v>74</v>
      </c>
      <c r="F77">
        <f t="shared" si="42"/>
        <v>9.2891798588667654E-2</v>
      </c>
      <c r="G77">
        <f t="shared" si="43"/>
        <v>0.96865773485685291</v>
      </c>
      <c r="H77">
        <f t="shared" si="31"/>
        <v>9.5897441630809974E-2</v>
      </c>
      <c r="I77">
        <v>74</v>
      </c>
      <c r="J77">
        <f t="shared" si="44"/>
        <v>0.1651409752687425</v>
      </c>
      <c r="K77">
        <f t="shared" si="45"/>
        <v>1.2915436464758039</v>
      </c>
      <c r="L77">
        <f t="shared" si="32"/>
        <v>0.12786325550774663</v>
      </c>
      <c r="M77">
        <v>74</v>
      </c>
      <c r="N77">
        <f t="shared" si="46"/>
        <v>0.25803277385741014</v>
      </c>
      <c r="O77">
        <f t="shared" si="47"/>
        <v>1.6144295580947547</v>
      </c>
      <c r="P77">
        <f t="shared" si="33"/>
        <v>0.15982906938468328</v>
      </c>
      <c r="Q77">
        <v>74</v>
      </c>
      <c r="R77">
        <f t="shared" si="48"/>
        <v>0.37156719435467062</v>
      </c>
      <c r="S77">
        <f t="shared" si="49"/>
        <v>1.9373154697137058</v>
      </c>
      <c r="T77">
        <f t="shared" si="34"/>
        <v>0.19179488326161995</v>
      </c>
      <c r="U77">
        <v>74</v>
      </c>
      <c r="V77">
        <f t="shared" si="50"/>
        <v>0.50574423676052394</v>
      </c>
      <c r="W77">
        <f t="shared" si="51"/>
        <v>2.2602013813326569</v>
      </c>
      <c r="X77">
        <f t="shared" si="35"/>
        <v>0.22376069713855662</v>
      </c>
      <c r="Y77">
        <v>74</v>
      </c>
      <c r="Z77">
        <f t="shared" si="52"/>
        <v>0.66056390107496998</v>
      </c>
      <c r="AA77">
        <f t="shared" si="53"/>
        <v>2.5830872929516078</v>
      </c>
      <c r="AB77">
        <f t="shared" si="36"/>
        <v>0.25572651101549326</v>
      </c>
      <c r="AC77">
        <v>74</v>
      </c>
      <c r="AD77">
        <f t="shared" si="54"/>
        <v>0.83602618729800893</v>
      </c>
      <c r="AE77">
        <f t="shared" si="55"/>
        <v>2.9059732045705586</v>
      </c>
      <c r="AF77">
        <f t="shared" si="37"/>
        <v>0.28769232489242996</v>
      </c>
      <c r="AG77">
        <v>74</v>
      </c>
      <c r="AH77">
        <f t="shared" si="56"/>
        <v>1.0321310954296405</v>
      </c>
      <c r="AI77">
        <f t="shared" si="57"/>
        <v>3.2288591161895095</v>
      </c>
      <c r="AJ77">
        <f t="shared" si="38"/>
        <v>0.31965813876936655</v>
      </c>
      <c r="AK77">
        <v>74</v>
      </c>
      <c r="AL77">
        <f t="shared" si="58"/>
        <v>1.2488786254698652</v>
      </c>
      <c r="AM77">
        <f t="shared" si="59"/>
        <v>3.5517450278084608</v>
      </c>
      <c r="AN77">
        <f t="shared" si="39"/>
        <v>0.35162395264630325</v>
      </c>
    </row>
    <row r="78" spans="1:40">
      <c r="A78">
        <v>75</v>
      </c>
      <c r="B78">
        <f t="shared" si="40"/>
        <v>6.7006076700523221E-2</v>
      </c>
      <c r="C78">
        <f t="shared" si="41"/>
        <v>0.81812308687234203</v>
      </c>
      <c r="D78">
        <f t="shared" si="30"/>
        <v>8.1902195128957037E-2</v>
      </c>
      <c r="E78">
        <v>75</v>
      </c>
      <c r="F78">
        <f t="shared" si="42"/>
        <v>9.6488750448753435E-2</v>
      </c>
      <c r="G78">
        <f t="shared" si="43"/>
        <v>0.98174770424681035</v>
      </c>
      <c r="H78">
        <f t="shared" si="31"/>
        <v>9.8282634154748444E-2</v>
      </c>
      <c r="I78">
        <v>75</v>
      </c>
      <c r="J78">
        <f t="shared" si="44"/>
        <v>0.17153555635333945</v>
      </c>
      <c r="K78">
        <f t="shared" si="45"/>
        <v>1.3089969389957472</v>
      </c>
      <c r="L78">
        <f t="shared" si="32"/>
        <v>0.13104351220633126</v>
      </c>
      <c r="M78">
        <v>75</v>
      </c>
      <c r="N78">
        <f t="shared" si="46"/>
        <v>0.26802430680209288</v>
      </c>
      <c r="O78">
        <f t="shared" si="47"/>
        <v>1.6362461737446841</v>
      </c>
      <c r="P78">
        <f t="shared" si="33"/>
        <v>0.16380439025791407</v>
      </c>
      <c r="Q78">
        <v>75</v>
      </c>
      <c r="R78">
        <f t="shared" si="48"/>
        <v>0.38595500179501374</v>
      </c>
      <c r="S78">
        <f t="shared" si="49"/>
        <v>1.9634954084936207</v>
      </c>
      <c r="T78">
        <f t="shared" si="34"/>
        <v>0.19656526830949689</v>
      </c>
      <c r="U78">
        <v>75</v>
      </c>
      <c r="V78">
        <f t="shared" si="50"/>
        <v>0.52532764133210208</v>
      </c>
      <c r="W78">
        <f t="shared" si="51"/>
        <v>2.2907446432425576</v>
      </c>
      <c r="X78">
        <f t="shared" si="35"/>
        <v>0.2293261463610797</v>
      </c>
      <c r="Y78">
        <v>75</v>
      </c>
      <c r="Z78">
        <f t="shared" si="52"/>
        <v>0.68614222541335779</v>
      </c>
      <c r="AA78">
        <f t="shared" si="53"/>
        <v>2.6179938779914944</v>
      </c>
      <c r="AB78">
        <f t="shared" si="36"/>
        <v>0.26208702441266252</v>
      </c>
      <c r="AC78">
        <v>75</v>
      </c>
      <c r="AD78">
        <f t="shared" si="54"/>
        <v>0.86839875403878097</v>
      </c>
      <c r="AE78">
        <f t="shared" si="55"/>
        <v>2.9452431127404313</v>
      </c>
      <c r="AF78">
        <f t="shared" si="37"/>
        <v>0.2948479024642453</v>
      </c>
      <c r="AG78">
        <v>75</v>
      </c>
      <c r="AH78">
        <f t="shared" si="56"/>
        <v>1.0720972272083715</v>
      </c>
      <c r="AI78">
        <f t="shared" si="57"/>
        <v>3.2724923474893681</v>
      </c>
      <c r="AJ78">
        <f t="shared" si="38"/>
        <v>0.32760878051582815</v>
      </c>
      <c r="AK78">
        <v>75</v>
      </c>
      <c r="AL78">
        <f t="shared" si="58"/>
        <v>1.2972376449221297</v>
      </c>
      <c r="AM78">
        <f t="shared" si="59"/>
        <v>3.599741582238305</v>
      </c>
      <c r="AN78">
        <f t="shared" si="39"/>
        <v>0.36036965856741099</v>
      </c>
    </row>
    <row r="79" spans="1:40">
      <c r="A79">
        <v>76</v>
      </c>
      <c r="B79">
        <f t="shared" si="40"/>
        <v>6.9561426804627749E-2</v>
      </c>
      <c r="C79">
        <f t="shared" si="41"/>
        <v>0.82903139469730658</v>
      </c>
      <c r="D79">
        <f t="shared" si="30"/>
        <v>8.3906866796070859E-2</v>
      </c>
      <c r="E79">
        <v>76</v>
      </c>
      <c r="F79">
        <f t="shared" si="42"/>
        <v>0.10016845459866396</v>
      </c>
      <c r="G79">
        <f t="shared" si="43"/>
        <v>0.99483767363676789</v>
      </c>
      <c r="H79">
        <f t="shared" si="31"/>
        <v>0.10068824015528503</v>
      </c>
      <c r="I79">
        <v>76</v>
      </c>
      <c r="J79">
        <f t="shared" si="44"/>
        <v>0.17807725261984703</v>
      </c>
      <c r="K79">
        <f t="shared" si="45"/>
        <v>1.3264502315156905</v>
      </c>
      <c r="L79">
        <f t="shared" si="32"/>
        <v>0.13425098687371337</v>
      </c>
      <c r="M79">
        <v>76</v>
      </c>
      <c r="N79">
        <f t="shared" si="46"/>
        <v>0.278245707218511</v>
      </c>
      <c r="O79">
        <f t="shared" si="47"/>
        <v>1.6580627893946132</v>
      </c>
      <c r="P79">
        <f t="shared" si="33"/>
        <v>0.16781373359214172</v>
      </c>
      <c r="Q79">
        <v>76</v>
      </c>
      <c r="R79">
        <f t="shared" si="48"/>
        <v>0.40067381839465582</v>
      </c>
      <c r="S79">
        <f t="shared" si="49"/>
        <v>1.9896753472735358</v>
      </c>
      <c r="T79">
        <f t="shared" si="34"/>
        <v>0.20137648031057007</v>
      </c>
      <c r="U79">
        <v>76</v>
      </c>
      <c r="V79">
        <f t="shared" si="50"/>
        <v>0.54536158614828156</v>
      </c>
      <c r="W79">
        <f t="shared" si="51"/>
        <v>2.3212879051524586</v>
      </c>
      <c r="X79">
        <f t="shared" si="35"/>
        <v>0.23493922702899839</v>
      </c>
      <c r="Y79">
        <v>76</v>
      </c>
      <c r="Z79">
        <f t="shared" si="52"/>
        <v>0.7123090104793881</v>
      </c>
      <c r="AA79">
        <f t="shared" si="53"/>
        <v>2.6529004630313811</v>
      </c>
      <c r="AB79">
        <f t="shared" si="36"/>
        <v>0.26850197374742674</v>
      </c>
      <c r="AC79">
        <v>76</v>
      </c>
      <c r="AD79">
        <f t="shared" si="54"/>
        <v>0.90151609138797562</v>
      </c>
      <c r="AE79">
        <f t="shared" si="55"/>
        <v>2.9845130209103035</v>
      </c>
      <c r="AF79">
        <f t="shared" si="37"/>
        <v>0.30206472046585514</v>
      </c>
      <c r="AG79">
        <v>76</v>
      </c>
      <c r="AH79">
        <f t="shared" si="56"/>
        <v>1.112982828874044</v>
      </c>
      <c r="AI79">
        <f t="shared" si="57"/>
        <v>3.3161255787892263</v>
      </c>
      <c r="AJ79">
        <f t="shared" si="38"/>
        <v>0.33562746718428343</v>
      </c>
      <c r="AK79">
        <v>76</v>
      </c>
      <c r="AL79">
        <f t="shared" si="58"/>
        <v>1.3467092229375932</v>
      </c>
      <c r="AM79">
        <f t="shared" si="59"/>
        <v>3.6477381366681492</v>
      </c>
      <c r="AN79">
        <f t="shared" si="39"/>
        <v>0.36919021390271178</v>
      </c>
    </row>
    <row r="80" spans="1:40">
      <c r="A80">
        <v>77</v>
      </c>
      <c r="B80">
        <f t="shared" si="40"/>
        <v>7.2174503759843481E-2</v>
      </c>
      <c r="C80">
        <f t="shared" si="41"/>
        <v>0.83993970252227113</v>
      </c>
      <c r="D80">
        <f t="shared" si="30"/>
        <v>8.5928196444470084E-2</v>
      </c>
      <c r="E80">
        <v>77</v>
      </c>
      <c r="F80">
        <f t="shared" si="42"/>
        <v>0.10393128541417461</v>
      </c>
      <c r="G80">
        <f t="shared" si="43"/>
        <v>1.0079276430267254</v>
      </c>
      <c r="H80">
        <f t="shared" si="31"/>
        <v>0.10311383573336409</v>
      </c>
      <c r="I80">
        <v>77</v>
      </c>
      <c r="J80">
        <f t="shared" si="44"/>
        <v>0.1847667296251993</v>
      </c>
      <c r="K80">
        <f t="shared" si="45"/>
        <v>1.3439035240356338</v>
      </c>
      <c r="L80">
        <f t="shared" si="32"/>
        <v>0.13748511431115212</v>
      </c>
      <c r="M80">
        <v>77</v>
      </c>
      <c r="N80">
        <f t="shared" si="46"/>
        <v>0.28869801503937392</v>
      </c>
      <c r="O80">
        <f t="shared" si="47"/>
        <v>1.6798794050445423</v>
      </c>
      <c r="P80">
        <f t="shared" si="33"/>
        <v>0.17185639288894017</v>
      </c>
      <c r="Q80">
        <v>77</v>
      </c>
      <c r="R80">
        <f t="shared" si="48"/>
        <v>0.41572514165669844</v>
      </c>
      <c r="S80">
        <f t="shared" si="49"/>
        <v>2.0158552860534509</v>
      </c>
      <c r="T80">
        <f t="shared" si="34"/>
        <v>0.20622767146672819</v>
      </c>
      <c r="U80">
        <v>77</v>
      </c>
      <c r="V80">
        <f t="shared" si="50"/>
        <v>0.5658481094771729</v>
      </c>
      <c r="W80">
        <f t="shared" si="51"/>
        <v>2.3518311670623593</v>
      </c>
      <c r="X80">
        <f t="shared" si="35"/>
        <v>0.24059895004451623</v>
      </c>
      <c r="Y80">
        <v>77</v>
      </c>
      <c r="Z80">
        <f t="shared" si="52"/>
        <v>0.7390669185007972</v>
      </c>
      <c r="AA80">
        <f t="shared" si="53"/>
        <v>2.6878070480712677</v>
      </c>
      <c r="AB80">
        <f t="shared" si="36"/>
        <v>0.27497022862230425</v>
      </c>
      <c r="AC80">
        <v>77</v>
      </c>
      <c r="AD80">
        <f t="shared" si="54"/>
        <v>0.9353815687275715</v>
      </c>
      <c r="AE80">
        <f t="shared" si="55"/>
        <v>3.0237829290801761</v>
      </c>
      <c r="AF80">
        <f t="shared" si="37"/>
        <v>0.30934150720009229</v>
      </c>
      <c r="AG80">
        <v>77</v>
      </c>
      <c r="AH80">
        <f t="shared" si="56"/>
        <v>1.1547920601574957</v>
      </c>
      <c r="AI80">
        <f t="shared" si="57"/>
        <v>3.3597588100890845</v>
      </c>
      <c r="AJ80">
        <f t="shared" si="38"/>
        <v>0.34371278577788034</v>
      </c>
      <c r="AK80">
        <v>77</v>
      </c>
      <c r="AL80">
        <f t="shared" si="58"/>
        <v>1.3972983927905698</v>
      </c>
      <c r="AM80">
        <f t="shared" si="59"/>
        <v>3.6957346910979929</v>
      </c>
      <c r="AN80">
        <f t="shared" si="39"/>
        <v>0.37808406435566838</v>
      </c>
    </row>
    <row r="81" spans="1:40">
      <c r="A81">
        <v>78</v>
      </c>
      <c r="B81">
        <f t="shared" si="40"/>
        <v>7.4845549965189717E-2</v>
      </c>
      <c r="C81">
        <f t="shared" si="41"/>
        <v>0.85084801034723556</v>
      </c>
      <c r="D81">
        <f t="shared" si="30"/>
        <v>8.7965828273659424E-2</v>
      </c>
      <c r="E81">
        <v>78</v>
      </c>
      <c r="F81">
        <f t="shared" si="42"/>
        <v>0.1077775919498732</v>
      </c>
      <c r="G81">
        <f t="shared" si="43"/>
        <v>1.0210176124166828</v>
      </c>
      <c r="H81">
        <f t="shared" si="31"/>
        <v>0.1055589939283913</v>
      </c>
      <c r="I81">
        <v>78</v>
      </c>
      <c r="J81">
        <f t="shared" si="44"/>
        <v>0.19160460791088568</v>
      </c>
      <c r="K81">
        <f t="shared" si="45"/>
        <v>1.3613568165555769</v>
      </c>
      <c r="L81">
        <f t="shared" si="32"/>
        <v>0.14074532523785507</v>
      </c>
      <c r="M81">
        <v>78</v>
      </c>
      <c r="N81">
        <f t="shared" si="46"/>
        <v>0.29938219986075887</v>
      </c>
      <c r="O81">
        <f t="shared" si="47"/>
        <v>1.7016960206944711</v>
      </c>
      <c r="P81">
        <f t="shared" si="33"/>
        <v>0.17593165654731885</v>
      </c>
      <c r="Q81">
        <v>78</v>
      </c>
      <c r="R81">
        <f t="shared" si="48"/>
        <v>0.4311103677994928</v>
      </c>
      <c r="S81">
        <f t="shared" si="49"/>
        <v>2.0420352248333655</v>
      </c>
      <c r="T81">
        <f t="shared" si="34"/>
        <v>0.2111179878567826</v>
      </c>
      <c r="U81">
        <v>78</v>
      </c>
      <c r="V81">
        <f t="shared" si="50"/>
        <v>0.58678911172708736</v>
      </c>
      <c r="W81">
        <f t="shared" si="51"/>
        <v>2.3823744289722595</v>
      </c>
      <c r="X81">
        <f t="shared" si="35"/>
        <v>0.24630431916624637</v>
      </c>
      <c r="Y81">
        <v>78</v>
      </c>
      <c r="Z81">
        <f t="shared" si="52"/>
        <v>0.76641843164354273</v>
      </c>
      <c r="AA81">
        <f t="shared" si="53"/>
        <v>2.7227136331111539</v>
      </c>
      <c r="AB81">
        <f t="shared" si="36"/>
        <v>0.28149065047571015</v>
      </c>
      <c r="AC81">
        <v>78</v>
      </c>
      <c r="AD81">
        <f t="shared" si="54"/>
        <v>0.96999832754885873</v>
      </c>
      <c r="AE81">
        <f t="shared" si="55"/>
        <v>3.0630528372500483</v>
      </c>
      <c r="AF81">
        <f t="shared" si="37"/>
        <v>0.31667698178517389</v>
      </c>
      <c r="AG81">
        <v>78</v>
      </c>
      <c r="AH81">
        <f t="shared" si="56"/>
        <v>1.1975287994430355</v>
      </c>
      <c r="AI81">
        <f t="shared" si="57"/>
        <v>3.4033920413889422</v>
      </c>
      <c r="AJ81">
        <f t="shared" si="38"/>
        <v>0.3518633130946377</v>
      </c>
      <c r="AK81">
        <v>78</v>
      </c>
      <c r="AL81">
        <f t="shared" si="58"/>
        <v>1.4490098473260731</v>
      </c>
      <c r="AM81">
        <f t="shared" si="59"/>
        <v>3.7437312455278366</v>
      </c>
      <c r="AN81">
        <f t="shared" si="39"/>
        <v>0.38704964440410144</v>
      </c>
    </row>
    <row r="82" spans="1:40">
      <c r="A82">
        <v>79</v>
      </c>
      <c r="B82">
        <f t="shared" si="40"/>
        <v>7.7574790161690679E-2</v>
      </c>
      <c r="C82">
        <f t="shared" si="41"/>
        <v>0.86175631817220011</v>
      </c>
      <c r="D82">
        <f t="shared" si="30"/>
        <v>9.0019404007652806E-2</v>
      </c>
      <c r="E82">
        <v>79</v>
      </c>
      <c r="F82">
        <f t="shared" si="42"/>
        <v>0.11170769783283457</v>
      </c>
      <c r="G82">
        <f t="shared" si="43"/>
        <v>1.0341075818066403</v>
      </c>
      <c r="H82">
        <f t="shared" si="31"/>
        <v>0.10802328480918334</v>
      </c>
      <c r="I82">
        <v>79</v>
      </c>
      <c r="J82">
        <f t="shared" si="44"/>
        <v>0.19859146281392814</v>
      </c>
      <c r="K82">
        <f t="shared" si="45"/>
        <v>1.3788101090755203</v>
      </c>
      <c r="L82">
        <f t="shared" si="32"/>
        <v>0.14403104641224448</v>
      </c>
      <c r="M82">
        <v>79</v>
      </c>
      <c r="N82">
        <f t="shared" si="46"/>
        <v>0.31029916064676272</v>
      </c>
      <c r="O82">
        <f t="shared" si="47"/>
        <v>1.7235126363444002</v>
      </c>
      <c r="P82">
        <f t="shared" si="33"/>
        <v>0.18003880801530561</v>
      </c>
      <c r="Q82">
        <v>79</v>
      </c>
      <c r="R82">
        <f t="shared" si="48"/>
        <v>0.4468307913313383</v>
      </c>
      <c r="S82">
        <f t="shared" si="49"/>
        <v>2.0682151636132806</v>
      </c>
      <c r="T82">
        <f t="shared" si="34"/>
        <v>0.21604656961836669</v>
      </c>
      <c r="U82">
        <v>79</v>
      </c>
      <c r="V82">
        <f t="shared" si="50"/>
        <v>0.60818635486765493</v>
      </c>
      <c r="W82">
        <f t="shared" si="51"/>
        <v>2.4129176908821606</v>
      </c>
      <c r="X82">
        <f t="shared" si="35"/>
        <v>0.25205433122142784</v>
      </c>
      <c r="Y82">
        <v>79</v>
      </c>
      <c r="Z82">
        <f t="shared" si="52"/>
        <v>0.79436585125571257</v>
      </c>
      <c r="AA82">
        <f t="shared" si="53"/>
        <v>2.7576202181510405</v>
      </c>
      <c r="AB82">
        <f t="shared" si="36"/>
        <v>0.28806209282448897</v>
      </c>
      <c r="AC82">
        <v>79</v>
      </c>
      <c r="AD82">
        <f t="shared" si="54"/>
        <v>1.0053692804955112</v>
      </c>
      <c r="AE82">
        <f t="shared" si="55"/>
        <v>3.1023227454199205</v>
      </c>
      <c r="AF82">
        <f t="shared" si="37"/>
        <v>0.3240698544275501</v>
      </c>
      <c r="AG82">
        <v>79</v>
      </c>
      <c r="AH82">
        <f t="shared" si="56"/>
        <v>1.2411966425870509</v>
      </c>
      <c r="AI82">
        <f t="shared" si="57"/>
        <v>3.4470252726888004</v>
      </c>
      <c r="AJ82">
        <f t="shared" si="38"/>
        <v>0.36007761603061123</v>
      </c>
      <c r="AK82">
        <v>79</v>
      </c>
      <c r="AL82">
        <f t="shared" si="58"/>
        <v>1.5018479375303315</v>
      </c>
      <c r="AM82">
        <f t="shared" si="59"/>
        <v>3.7917277999576808</v>
      </c>
      <c r="AN82">
        <f t="shared" si="39"/>
        <v>0.3960853776336723</v>
      </c>
    </row>
    <row r="83" spans="1:40">
      <c r="A83">
        <v>80</v>
      </c>
      <c r="B83">
        <f t="shared" si="40"/>
        <v>8.0362431363917103E-2</v>
      </c>
      <c r="C83">
        <f t="shared" si="41"/>
        <v>0.87266462599716477</v>
      </c>
      <c r="D83">
        <f t="shared" si="30"/>
        <v>9.2088562971244112E-2</v>
      </c>
      <c r="E83">
        <v>80</v>
      </c>
      <c r="F83">
        <f t="shared" si="42"/>
        <v>0.11572190116404063</v>
      </c>
      <c r="G83">
        <f t="shared" si="43"/>
        <v>1.0471975511965976</v>
      </c>
      <c r="H83">
        <f t="shared" si="31"/>
        <v>0.11050627556549295</v>
      </c>
      <c r="I83">
        <v>80</v>
      </c>
      <c r="J83">
        <f t="shared" si="44"/>
        <v>0.20572782429162778</v>
      </c>
      <c r="K83">
        <f t="shared" si="45"/>
        <v>1.3962634015954636</v>
      </c>
      <c r="L83">
        <f t="shared" si="32"/>
        <v>0.14734170075399058</v>
      </c>
      <c r="M83">
        <v>80</v>
      </c>
      <c r="N83">
        <f t="shared" si="46"/>
        <v>0.32144972545566841</v>
      </c>
      <c r="O83">
        <f t="shared" si="47"/>
        <v>1.7453292519943295</v>
      </c>
      <c r="P83">
        <f t="shared" si="33"/>
        <v>0.18417712594248822</v>
      </c>
      <c r="Q83">
        <v>80</v>
      </c>
      <c r="R83">
        <f t="shared" si="48"/>
        <v>0.46288760465616252</v>
      </c>
      <c r="S83">
        <f t="shared" si="49"/>
        <v>2.0943951023931953</v>
      </c>
      <c r="T83">
        <f t="shared" si="34"/>
        <v>0.22101255113098589</v>
      </c>
      <c r="U83">
        <v>80</v>
      </c>
      <c r="V83">
        <f t="shared" si="50"/>
        <v>0.63004146189311006</v>
      </c>
      <c r="W83">
        <f t="shared" si="51"/>
        <v>2.4434609527920612</v>
      </c>
      <c r="X83">
        <f t="shared" si="35"/>
        <v>0.25784797631948353</v>
      </c>
      <c r="Y83">
        <v>80</v>
      </c>
      <c r="Z83">
        <f t="shared" si="52"/>
        <v>0.82291129716651112</v>
      </c>
      <c r="AA83">
        <f t="shared" si="53"/>
        <v>2.7925268031909272</v>
      </c>
      <c r="AB83">
        <f t="shared" si="36"/>
        <v>0.29468340150798117</v>
      </c>
      <c r="AC83">
        <v>80</v>
      </c>
      <c r="AD83">
        <f t="shared" si="54"/>
        <v>1.0414971104763657</v>
      </c>
      <c r="AE83">
        <f t="shared" si="55"/>
        <v>3.1415926535897931</v>
      </c>
      <c r="AF83">
        <f t="shared" si="37"/>
        <v>0.33151882669647886</v>
      </c>
      <c r="AG83">
        <v>80</v>
      </c>
      <c r="AH83">
        <f t="shared" si="56"/>
        <v>1.2857989018226736</v>
      </c>
      <c r="AI83">
        <f t="shared" si="57"/>
        <v>3.4906585039886591</v>
      </c>
      <c r="AJ83">
        <f t="shared" si="38"/>
        <v>0.36835425188497645</v>
      </c>
      <c r="AK83">
        <v>80</v>
      </c>
      <c r="AL83">
        <f t="shared" si="58"/>
        <v>1.5558166712054351</v>
      </c>
      <c r="AM83">
        <f t="shared" si="59"/>
        <v>3.839724354387525</v>
      </c>
      <c r="AN83">
        <f t="shared" si="39"/>
        <v>0.40518967707347409</v>
      </c>
    </row>
    <row r="84" spans="1:40">
      <c r="A84">
        <v>81</v>
      </c>
      <c r="B84">
        <f t="shared" si="40"/>
        <v>8.3208662796927568E-2</v>
      </c>
      <c r="C84">
        <f t="shared" si="41"/>
        <v>0.88357293382212931</v>
      </c>
      <c r="D84">
        <f t="shared" si="30"/>
        <v>9.4172942166739312E-2</v>
      </c>
      <c r="E84">
        <v>81</v>
      </c>
      <c r="F84">
        <f t="shared" si="42"/>
        <v>0.11982047442757569</v>
      </c>
      <c r="G84">
        <f t="shared" si="43"/>
        <v>1.0602875205865552</v>
      </c>
      <c r="H84">
        <f t="shared" si="31"/>
        <v>0.11300753060008717</v>
      </c>
      <c r="I84">
        <v>81</v>
      </c>
      <c r="J84">
        <f t="shared" si="44"/>
        <v>0.21301417676013457</v>
      </c>
      <c r="K84">
        <f t="shared" si="45"/>
        <v>1.4137166941154069</v>
      </c>
      <c r="L84">
        <f t="shared" si="32"/>
        <v>0.15067670746678291</v>
      </c>
      <c r="M84">
        <v>81</v>
      </c>
      <c r="N84">
        <f t="shared" si="46"/>
        <v>0.33283465118771027</v>
      </c>
      <c r="O84">
        <f t="shared" si="47"/>
        <v>1.7671458676442586</v>
      </c>
      <c r="P84">
        <f t="shared" si="33"/>
        <v>0.18834588433347862</v>
      </c>
      <c r="Q84">
        <v>81</v>
      </c>
      <c r="R84">
        <f t="shared" si="48"/>
        <v>0.47928189771030277</v>
      </c>
      <c r="S84">
        <f t="shared" si="49"/>
        <v>2.1205750411731104</v>
      </c>
      <c r="T84">
        <f t="shared" si="34"/>
        <v>0.22601506120017434</v>
      </c>
      <c r="U84">
        <v>81</v>
      </c>
      <c r="V84">
        <f t="shared" si="50"/>
        <v>0.65235591632791212</v>
      </c>
      <c r="W84">
        <f t="shared" si="51"/>
        <v>2.4740042147019619</v>
      </c>
      <c r="X84">
        <f t="shared" si="35"/>
        <v>0.26368423806687008</v>
      </c>
      <c r="Y84">
        <v>81</v>
      </c>
      <c r="Z84">
        <f t="shared" si="52"/>
        <v>0.85205670704053826</v>
      </c>
      <c r="AA84">
        <f t="shared" si="53"/>
        <v>2.8274333882308138</v>
      </c>
      <c r="AB84">
        <f t="shared" si="36"/>
        <v>0.30135341493356582</v>
      </c>
      <c r="AC84">
        <v>81</v>
      </c>
      <c r="AD84">
        <f t="shared" si="54"/>
        <v>1.0783842698481811</v>
      </c>
      <c r="AE84">
        <f t="shared" si="55"/>
        <v>3.1808625617596658</v>
      </c>
      <c r="AF84">
        <f t="shared" si="37"/>
        <v>0.33902259180026145</v>
      </c>
      <c r="AG84">
        <v>81</v>
      </c>
      <c r="AH84">
        <f t="shared" si="56"/>
        <v>1.3313386047508411</v>
      </c>
      <c r="AI84">
        <f t="shared" si="57"/>
        <v>3.5342917352885173</v>
      </c>
      <c r="AJ84">
        <f t="shared" si="38"/>
        <v>0.37669176866695725</v>
      </c>
      <c r="AK84">
        <v>81</v>
      </c>
      <c r="AL84">
        <f t="shared" si="58"/>
        <v>1.6109197117485177</v>
      </c>
      <c r="AM84">
        <f t="shared" si="59"/>
        <v>3.8877209088173688</v>
      </c>
      <c r="AN84">
        <f t="shared" si="39"/>
        <v>0.41436094553365299</v>
      </c>
    </row>
    <row r="85" spans="1:40">
      <c r="A85">
        <v>82</v>
      </c>
      <c r="B85">
        <f t="shared" si="40"/>
        <v>8.6113655838628872E-2</v>
      </c>
      <c r="C85">
        <f t="shared" si="41"/>
        <v>0.89448124164709386</v>
      </c>
      <c r="D85">
        <f t="shared" si="30"/>
        <v>9.6272176351132374E-2</v>
      </c>
      <c r="E85">
        <v>82</v>
      </c>
      <c r="F85">
        <f t="shared" si="42"/>
        <v>0.12400366440762559</v>
      </c>
      <c r="G85">
        <f t="shared" si="43"/>
        <v>1.0733774899765127</v>
      </c>
      <c r="H85">
        <f t="shared" si="31"/>
        <v>0.11552661162135885</v>
      </c>
      <c r="I85">
        <v>82</v>
      </c>
      <c r="J85">
        <f t="shared" si="44"/>
        <v>0.22045095894688993</v>
      </c>
      <c r="K85">
        <f t="shared" si="45"/>
        <v>1.4311699866353502</v>
      </c>
      <c r="L85">
        <f t="shared" si="32"/>
        <v>0.15403548216181182</v>
      </c>
      <c r="M85">
        <v>82</v>
      </c>
      <c r="N85">
        <f t="shared" si="46"/>
        <v>0.34445462335451549</v>
      </c>
      <c r="O85">
        <f t="shared" si="47"/>
        <v>1.7889624832941877</v>
      </c>
      <c r="P85">
        <f t="shared" si="33"/>
        <v>0.19254435270226475</v>
      </c>
      <c r="Q85">
        <v>82</v>
      </c>
      <c r="R85">
        <f t="shared" si="48"/>
        <v>0.49601465763050234</v>
      </c>
      <c r="S85">
        <f t="shared" si="49"/>
        <v>2.1467549799530254</v>
      </c>
      <c r="T85">
        <f t="shared" si="34"/>
        <v>0.23105322324271771</v>
      </c>
      <c r="U85">
        <v>82</v>
      </c>
      <c r="V85">
        <f t="shared" si="50"/>
        <v>0.67513106177485038</v>
      </c>
      <c r="W85">
        <f t="shared" si="51"/>
        <v>2.5045474766118629</v>
      </c>
      <c r="X85">
        <f t="shared" si="35"/>
        <v>0.26956209378317064</v>
      </c>
      <c r="Y85">
        <v>82</v>
      </c>
      <c r="Z85">
        <f t="shared" si="52"/>
        <v>0.88180383578755972</v>
      </c>
      <c r="AA85">
        <f t="shared" si="53"/>
        <v>2.8623399732707004</v>
      </c>
      <c r="AB85">
        <f t="shared" si="36"/>
        <v>0.30807096432362363</v>
      </c>
      <c r="AC85">
        <v>82</v>
      </c>
      <c r="AD85">
        <f t="shared" si="54"/>
        <v>1.1160329796686304</v>
      </c>
      <c r="AE85">
        <f t="shared" si="55"/>
        <v>3.2201324699295379</v>
      </c>
      <c r="AF85">
        <f t="shared" si="37"/>
        <v>0.34657983486407662</v>
      </c>
      <c r="AG85">
        <v>82</v>
      </c>
      <c r="AH85">
        <f t="shared" si="56"/>
        <v>1.377818493418062</v>
      </c>
      <c r="AI85">
        <f t="shared" si="57"/>
        <v>3.5779249665883754</v>
      </c>
      <c r="AJ85">
        <f t="shared" si="38"/>
        <v>0.3850887054045295</v>
      </c>
      <c r="AK85">
        <v>82</v>
      </c>
      <c r="AL85">
        <f t="shared" si="58"/>
        <v>1.6671603770358552</v>
      </c>
      <c r="AM85">
        <f t="shared" si="59"/>
        <v>3.9357174632472129</v>
      </c>
      <c r="AN85">
        <f t="shared" si="39"/>
        <v>0.42359757594498249</v>
      </c>
    </row>
    <row r="86" spans="1:40">
      <c r="A86">
        <v>83</v>
      </c>
      <c r="B86">
        <f t="shared" si="40"/>
        <v>8.9077563967572576E-2</v>
      </c>
      <c r="C86">
        <f t="shared" si="41"/>
        <v>0.90538954947205852</v>
      </c>
      <c r="D86">
        <f t="shared" si="30"/>
        <v>9.8385898113706502E-2</v>
      </c>
      <c r="E86">
        <v>83</v>
      </c>
      <c r="F86">
        <f t="shared" si="42"/>
        <v>0.1282716921133045</v>
      </c>
      <c r="G86">
        <f t="shared" si="43"/>
        <v>1.08646745936647</v>
      </c>
      <c r="H86">
        <f t="shared" si="31"/>
        <v>0.11806307773644781</v>
      </c>
      <c r="I86">
        <v>83</v>
      </c>
      <c r="J86">
        <f t="shared" si="44"/>
        <v>0.22803856375698578</v>
      </c>
      <c r="K86">
        <f t="shared" si="45"/>
        <v>1.4486232791552935</v>
      </c>
      <c r="L86">
        <f t="shared" si="32"/>
        <v>0.15741743698193039</v>
      </c>
      <c r="M86">
        <v>83</v>
      </c>
      <c r="N86">
        <f t="shared" si="46"/>
        <v>0.3563102558702903</v>
      </c>
      <c r="O86">
        <f t="shared" si="47"/>
        <v>1.810779098944117</v>
      </c>
      <c r="P86">
        <f t="shared" si="33"/>
        <v>0.196771796227413</v>
      </c>
      <c r="Q86">
        <v>83</v>
      </c>
      <c r="R86">
        <f t="shared" si="48"/>
        <v>0.51308676845321799</v>
      </c>
      <c r="S86">
        <f t="shared" si="49"/>
        <v>2.1729349187329401</v>
      </c>
      <c r="T86">
        <f t="shared" si="34"/>
        <v>0.23612615547289562</v>
      </c>
      <c r="U86">
        <v>83</v>
      </c>
      <c r="V86">
        <f t="shared" si="50"/>
        <v>0.698368101505769</v>
      </c>
      <c r="W86">
        <f t="shared" si="51"/>
        <v>2.5350907385217636</v>
      </c>
      <c r="X86">
        <f t="shared" si="35"/>
        <v>0.2754805147183782</v>
      </c>
      <c r="Y86">
        <v>83</v>
      </c>
      <c r="Z86">
        <f t="shared" si="52"/>
        <v>0.91215425502794312</v>
      </c>
      <c r="AA86">
        <f t="shared" si="53"/>
        <v>2.8972465583105871</v>
      </c>
      <c r="AB86">
        <f t="shared" si="36"/>
        <v>0.31483487396386078</v>
      </c>
      <c r="AC86">
        <v>83</v>
      </c>
      <c r="AD86">
        <f t="shared" si="54"/>
        <v>1.1544452290197404</v>
      </c>
      <c r="AE86">
        <f t="shared" si="55"/>
        <v>3.2594023780994106</v>
      </c>
      <c r="AF86">
        <f t="shared" si="37"/>
        <v>0.35418923320934337</v>
      </c>
      <c r="AG86">
        <v>83</v>
      </c>
      <c r="AH86">
        <f t="shared" si="56"/>
        <v>1.4252410234811612</v>
      </c>
      <c r="AI86">
        <f t="shared" si="57"/>
        <v>3.6215581978882341</v>
      </c>
      <c r="AJ86">
        <f t="shared" si="38"/>
        <v>0.39354359245482601</v>
      </c>
      <c r="AK86">
        <v>83</v>
      </c>
      <c r="AL86">
        <f t="shared" si="58"/>
        <v>1.724541638412205</v>
      </c>
      <c r="AM86">
        <f t="shared" si="59"/>
        <v>3.9837140176770571</v>
      </c>
      <c r="AN86">
        <f t="shared" si="39"/>
        <v>0.43289795170030859</v>
      </c>
    </row>
    <row r="87" spans="1:40">
      <c r="A87">
        <v>84</v>
      </c>
      <c r="B87">
        <f t="shared" si="40"/>
        <v>9.2100522716203823E-2</v>
      </c>
      <c r="C87">
        <f t="shared" si="41"/>
        <v>0.91629785729702307</v>
      </c>
      <c r="D87">
        <f t="shared" si="30"/>
        <v>0.10051373795404274</v>
      </c>
      <c r="E87">
        <v>84</v>
      </c>
      <c r="F87">
        <f t="shared" si="42"/>
        <v>0.1326247527113335</v>
      </c>
      <c r="G87">
        <f t="shared" si="43"/>
        <v>1.0995574287564276</v>
      </c>
      <c r="H87">
        <f t="shared" si="31"/>
        <v>0.1206164855448513</v>
      </c>
      <c r="I87">
        <v>84</v>
      </c>
      <c r="J87">
        <f t="shared" si="44"/>
        <v>0.23577733815348179</v>
      </c>
      <c r="K87">
        <f t="shared" si="45"/>
        <v>1.4660765716752369</v>
      </c>
      <c r="L87">
        <f t="shared" si="32"/>
        <v>0.16082198072646839</v>
      </c>
      <c r="M87">
        <v>84</v>
      </c>
      <c r="N87">
        <f t="shared" si="46"/>
        <v>0.36840209086481529</v>
      </c>
      <c r="O87">
        <f t="shared" si="47"/>
        <v>1.8325957145940461</v>
      </c>
      <c r="P87">
        <f t="shared" si="33"/>
        <v>0.20102747590808548</v>
      </c>
      <c r="Q87">
        <v>84</v>
      </c>
      <c r="R87">
        <f t="shared" si="48"/>
        <v>0.53049901084533402</v>
      </c>
      <c r="S87">
        <f t="shared" si="49"/>
        <v>2.1991148575128552</v>
      </c>
      <c r="T87">
        <f t="shared" si="34"/>
        <v>0.2412329710897026</v>
      </c>
      <c r="U87">
        <v>84</v>
      </c>
      <c r="V87">
        <f t="shared" si="50"/>
        <v>0.72206809809503802</v>
      </c>
      <c r="W87">
        <f t="shared" si="51"/>
        <v>2.5656340004316647</v>
      </c>
      <c r="X87">
        <f t="shared" si="35"/>
        <v>0.28143846627131969</v>
      </c>
      <c r="Y87">
        <v>84</v>
      </c>
      <c r="Z87">
        <f t="shared" si="52"/>
        <v>0.94310935261392714</v>
      </c>
      <c r="AA87">
        <f t="shared" si="53"/>
        <v>2.9321531433504737</v>
      </c>
      <c r="AB87">
        <f t="shared" si="36"/>
        <v>0.32164396145293678</v>
      </c>
      <c r="AC87">
        <v>84</v>
      </c>
      <c r="AD87">
        <f t="shared" si="54"/>
        <v>1.1936227744020016</v>
      </c>
      <c r="AE87">
        <f t="shared" si="55"/>
        <v>3.2986722862692828</v>
      </c>
      <c r="AF87">
        <f t="shared" si="37"/>
        <v>0.36184945663455392</v>
      </c>
      <c r="AG87">
        <v>84</v>
      </c>
      <c r="AH87">
        <f t="shared" si="56"/>
        <v>1.4736083634592612</v>
      </c>
      <c r="AI87">
        <f t="shared" si="57"/>
        <v>3.6651914291880923</v>
      </c>
      <c r="AJ87">
        <f t="shared" si="38"/>
        <v>0.40205495181617096</v>
      </c>
      <c r="AK87">
        <v>84</v>
      </c>
      <c r="AL87">
        <f t="shared" si="58"/>
        <v>1.7830661197857061</v>
      </c>
      <c r="AM87">
        <f t="shared" si="59"/>
        <v>4.0317105721069018</v>
      </c>
      <c r="AN87">
        <f t="shared" si="39"/>
        <v>0.44226044699778805</v>
      </c>
    </row>
    <row r="88" spans="1:40">
      <c r="A88">
        <v>85</v>
      </c>
      <c r="B88">
        <f t="shared" si="40"/>
        <v>9.5182649629577079E-2</v>
      </c>
      <c r="C88">
        <f t="shared" si="41"/>
        <v>0.92720616512198761</v>
      </c>
      <c r="D88">
        <f t="shared" si="30"/>
        <v>0.10265532436041816</v>
      </c>
      <c r="E88">
        <v>85</v>
      </c>
      <c r="F88">
        <f t="shared" si="42"/>
        <v>0.137063015466591</v>
      </c>
      <c r="G88">
        <f t="shared" si="43"/>
        <v>1.1126473981463851</v>
      </c>
      <c r="H88">
        <f t="shared" si="31"/>
        <v>0.1231863892325018</v>
      </c>
      <c r="I88">
        <v>85</v>
      </c>
      <c r="J88">
        <f t="shared" si="44"/>
        <v>0.24366758305171732</v>
      </c>
      <c r="K88">
        <f t="shared" si="45"/>
        <v>1.4835298641951802</v>
      </c>
      <c r="L88">
        <f t="shared" si="32"/>
        <v>0.16424851897666906</v>
      </c>
      <c r="M88">
        <v>85</v>
      </c>
      <c r="N88">
        <f t="shared" si="46"/>
        <v>0.38073059851830832</v>
      </c>
      <c r="O88">
        <f t="shared" si="47"/>
        <v>1.8544123302439752</v>
      </c>
      <c r="P88">
        <f t="shared" si="33"/>
        <v>0.20531064872083632</v>
      </c>
      <c r="Q88">
        <v>85</v>
      </c>
      <c r="R88">
        <f t="shared" si="48"/>
        <v>0.54825206186636399</v>
      </c>
      <c r="S88">
        <f t="shared" si="49"/>
        <v>2.2252947962927703</v>
      </c>
      <c r="T88">
        <f t="shared" si="34"/>
        <v>0.24637277846500361</v>
      </c>
      <c r="U88">
        <v>85</v>
      </c>
      <c r="V88">
        <f t="shared" si="50"/>
        <v>0.74623197309588429</v>
      </c>
      <c r="W88">
        <f t="shared" si="51"/>
        <v>2.5961772623415653</v>
      </c>
      <c r="X88">
        <f t="shared" si="35"/>
        <v>0.28743490820917084</v>
      </c>
      <c r="Y88">
        <v>85</v>
      </c>
      <c r="Z88">
        <f t="shared" si="52"/>
        <v>0.97467033220686927</v>
      </c>
      <c r="AA88">
        <f t="shared" si="53"/>
        <v>2.9670597283903604</v>
      </c>
      <c r="AB88">
        <f t="shared" si="36"/>
        <v>0.32849703795333812</v>
      </c>
      <c r="AC88">
        <v>85</v>
      </c>
      <c r="AD88">
        <f t="shared" si="54"/>
        <v>1.2335671391993188</v>
      </c>
      <c r="AE88">
        <f t="shared" si="55"/>
        <v>3.3379421944391554</v>
      </c>
      <c r="AF88">
        <f t="shared" si="37"/>
        <v>0.36955916769750535</v>
      </c>
      <c r="AG88">
        <v>85</v>
      </c>
      <c r="AH88">
        <f t="shared" si="56"/>
        <v>1.5229223940732333</v>
      </c>
      <c r="AI88">
        <f t="shared" si="57"/>
        <v>3.7088246604879505</v>
      </c>
      <c r="AJ88">
        <f t="shared" si="38"/>
        <v>0.41062129744167264</v>
      </c>
      <c r="AK88">
        <v>85</v>
      </c>
      <c r="AL88">
        <f t="shared" si="58"/>
        <v>1.8427360968286122</v>
      </c>
      <c r="AM88">
        <f t="shared" si="59"/>
        <v>4.0797071265367455</v>
      </c>
      <c r="AN88">
        <f t="shared" si="39"/>
        <v>0.45168342718583987</v>
      </c>
    </row>
    <row r="89" spans="1:40">
      <c r="A89">
        <v>86</v>
      </c>
      <c r="B89">
        <f t="shared" si="40"/>
        <v>9.8324044229550642E-2</v>
      </c>
      <c r="C89">
        <f t="shared" si="41"/>
        <v>0.93811447294695216</v>
      </c>
      <c r="D89">
        <f t="shared" si="30"/>
        <v>0.10481028388857465</v>
      </c>
      <c r="E89">
        <v>86</v>
      </c>
      <c r="F89">
        <f t="shared" si="42"/>
        <v>0.14158662369055292</v>
      </c>
      <c r="G89">
        <f t="shared" si="43"/>
        <v>1.1257373675363427</v>
      </c>
      <c r="H89">
        <f t="shared" si="31"/>
        <v>0.12577234066628956</v>
      </c>
      <c r="I89">
        <v>86</v>
      </c>
      <c r="J89">
        <f t="shared" si="44"/>
        <v>0.25170955322764965</v>
      </c>
      <c r="K89">
        <f t="shared" si="45"/>
        <v>1.5009831567151235</v>
      </c>
      <c r="L89">
        <f t="shared" si="32"/>
        <v>0.16769645422171944</v>
      </c>
      <c r="M89">
        <v>86</v>
      </c>
      <c r="N89">
        <f t="shared" si="46"/>
        <v>0.39329617691820257</v>
      </c>
      <c r="O89">
        <f t="shared" si="47"/>
        <v>1.8762289458939043</v>
      </c>
      <c r="P89">
        <f t="shared" si="33"/>
        <v>0.2096205677771493</v>
      </c>
      <c r="Q89">
        <v>86</v>
      </c>
      <c r="R89">
        <f t="shared" si="48"/>
        <v>0.56634649476221166</v>
      </c>
      <c r="S89">
        <f t="shared" si="49"/>
        <v>2.2514747350726854</v>
      </c>
      <c r="T89">
        <f t="shared" si="34"/>
        <v>0.25154468133257912</v>
      </c>
      <c r="U89">
        <v>86</v>
      </c>
      <c r="V89">
        <f t="shared" si="50"/>
        <v>0.7708605067596771</v>
      </c>
      <c r="W89">
        <f t="shared" si="51"/>
        <v>2.626720524251466</v>
      </c>
      <c r="X89">
        <f t="shared" si="35"/>
        <v>0.29346879488800909</v>
      </c>
      <c r="Y89">
        <v>86</v>
      </c>
      <c r="Z89">
        <f t="shared" si="52"/>
        <v>1.0068382129105986</v>
      </c>
      <c r="AA89">
        <f t="shared" si="53"/>
        <v>3.001966313430247</v>
      </c>
      <c r="AB89">
        <f t="shared" si="36"/>
        <v>0.33539290844343889</v>
      </c>
      <c r="AC89">
        <v>86</v>
      </c>
      <c r="AD89">
        <f t="shared" si="54"/>
        <v>1.2742796132149763</v>
      </c>
      <c r="AE89">
        <f t="shared" si="55"/>
        <v>3.377212102609028</v>
      </c>
      <c r="AF89">
        <f t="shared" si="37"/>
        <v>0.37731702199886868</v>
      </c>
      <c r="AG89">
        <v>86</v>
      </c>
      <c r="AH89">
        <f t="shared" si="56"/>
        <v>1.5731847076728103</v>
      </c>
      <c r="AI89">
        <f t="shared" si="57"/>
        <v>3.7524578917878086</v>
      </c>
      <c r="AJ89">
        <f t="shared" si="38"/>
        <v>0.41924113555429859</v>
      </c>
      <c r="AK89">
        <v>86</v>
      </c>
      <c r="AL89">
        <f t="shared" si="58"/>
        <v>1.9035534962841005</v>
      </c>
      <c r="AM89">
        <f t="shared" si="59"/>
        <v>4.1277036809665892</v>
      </c>
      <c r="AN89">
        <f t="shared" si="39"/>
        <v>0.4611652491097285</v>
      </c>
    </row>
    <row r="90" spans="1:40">
      <c r="A90">
        <v>87</v>
      </c>
      <c r="B90">
        <f t="shared" si="40"/>
        <v>0.10152478798447125</v>
      </c>
      <c r="C90">
        <f t="shared" si="41"/>
        <v>0.9490227807719166</v>
      </c>
      <c r="D90">
        <f t="shared" si="30"/>
        <v>0.10697824124084036</v>
      </c>
      <c r="E90">
        <v>87</v>
      </c>
      <c r="F90">
        <f t="shared" si="42"/>
        <v>0.1461956946976386</v>
      </c>
      <c r="G90">
        <f t="shared" si="43"/>
        <v>1.1388273369263</v>
      </c>
      <c r="H90">
        <f t="shared" si="31"/>
        <v>0.12837388948900844</v>
      </c>
      <c r="I90">
        <v>87</v>
      </c>
      <c r="J90">
        <f t="shared" si="44"/>
        <v>0.25990345724024638</v>
      </c>
      <c r="K90">
        <f t="shared" si="45"/>
        <v>1.5184364492350666</v>
      </c>
      <c r="L90">
        <f t="shared" si="32"/>
        <v>0.17116518598534455</v>
      </c>
      <c r="M90">
        <v>87</v>
      </c>
      <c r="N90">
        <f t="shared" si="46"/>
        <v>0.40609915193788498</v>
      </c>
      <c r="O90">
        <f t="shared" si="47"/>
        <v>1.8980455615438332</v>
      </c>
      <c r="P90">
        <f t="shared" si="33"/>
        <v>0.21395648248168073</v>
      </c>
      <c r="Q90">
        <v>87</v>
      </c>
      <c r="R90">
        <f t="shared" si="48"/>
        <v>0.5847827787905544</v>
      </c>
      <c r="S90">
        <f t="shared" si="49"/>
        <v>2.2776546738526</v>
      </c>
      <c r="T90">
        <f t="shared" si="34"/>
        <v>0.25674777897801687</v>
      </c>
      <c r="U90">
        <v>87</v>
      </c>
      <c r="V90">
        <f t="shared" si="50"/>
        <v>0.79595433779825453</v>
      </c>
      <c r="W90">
        <f t="shared" si="51"/>
        <v>2.6572637861613666</v>
      </c>
      <c r="X90">
        <f t="shared" si="35"/>
        <v>0.29953907547435299</v>
      </c>
      <c r="Y90">
        <v>87</v>
      </c>
      <c r="Z90">
        <f t="shared" si="52"/>
        <v>1.0396138289609855</v>
      </c>
      <c r="AA90">
        <f t="shared" si="53"/>
        <v>3.0368728984701332</v>
      </c>
      <c r="AB90">
        <f t="shared" si="36"/>
        <v>0.34233037197068911</v>
      </c>
      <c r="AC90">
        <v>87</v>
      </c>
      <c r="AD90">
        <f t="shared" si="54"/>
        <v>1.3157612522787474</v>
      </c>
      <c r="AE90">
        <f t="shared" si="55"/>
        <v>3.4164820107788998</v>
      </c>
      <c r="AF90">
        <f t="shared" si="37"/>
        <v>0.38512166846702528</v>
      </c>
      <c r="AG90">
        <v>87</v>
      </c>
      <c r="AH90">
        <f t="shared" si="56"/>
        <v>1.6243966077515399</v>
      </c>
      <c r="AI90">
        <f t="shared" si="57"/>
        <v>3.7960911230876664</v>
      </c>
      <c r="AJ90">
        <f t="shared" si="38"/>
        <v>0.42791296496336145</v>
      </c>
      <c r="AK90">
        <v>87</v>
      </c>
      <c r="AL90">
        <f t="shared" si="58"/>
        <v>1.9655198953793633</v>
      </c>
      <c r="AM90">
        <f t="shared" si="59"/>
        <v>4.175700235396433</v>
      </c>
      <c r="AN90">
        <f t="shared" si="39"/>
        <v>0.47070426145969757</v>
      </c>
    </row>
    <row r="91" spans="1:40">
      <c r="A91">
        <v>88</v>
      </c>
      <c r="B91">
        <f t="shared" si="40"/>
        <v>0.10478494428435824</v>
      </c>
      <c r="C91">
        <f t="shared" si="41"/>
        <v>0.95993108859688125</v>
      </c>
      <c r="D91">
        <f t="shared" si="30"/>
        <v>0.10915881934558555</v>
      </c>
      <c r="E91">
        <v>88</v>
      </c>
      <c r="F91">
        <f t="shared" si="42"/>
        <v>0.15089031976947587</v>
      </c>
      <c r="G91">
        <f t="shared" si="43"/>
        <v>1.1519173063162573</v>
      </c>
      <c r="H91">
        <f t="shared" si="31"/>
        <v>0.13099058321470269</v>
      </c>
      <c r="I91">
        <v>88</v>
      </c>
      <c r="J91">
        <f t="shared" si="44"/>
        <v>0.26824945736795708</v>
      </c>
      <c r="K91">
        <f t="shared" si="45"/>
        <v>1.5358897417550099</v>
      </c>
      <c r="L91">
        <f t="shared" si="32"/>
        <v>0.17465411095293687</v>
      </c>
      <c r="M91">
        <v>88</v>
      </c>
      <c r="N91">
        <f t="shared" si="46"/>
        <v>0.41913977713743295</v>
      </c>
      <c r="O91">
        <f t="shared" si="47"/>
        <v>1.9198621771937625</v>
      </c>
      <c r="P91">
        <f t="shared" si="33"/>
        <v>0.2183176386911711</v>
      </c>
      <c r="Q91">
        <v>88</v>
      </c>
      <c r="R91">
        <f t="shared" si="48"/>
        <v>0.60356127907790347</v>
      </c>
      <c r="S91">
        <f t="shared" si="49"/>
        <v>2.3038346126325147</v>
      </c>
      <c r="T91">
        <f t="shared" si="34"/>
        <v>0.26198116642940539</v>
      </c>
      <c r="U91">
        <v>88</v>
      </c>
      <c r="V91">
        <f t="shared" si="50"/>
        <v>0.82151396318936853</v>
      </c>
      <c r="W91">
        <f t="shared" si="51"/>
        <v>2.6878070480712672</v>
      </c>
      <c r="X91">
        <f t="shared" si="35"/>
        <v>0.30564469416763956</v>
      </c>
      <c r="Y91">
        <v>88</v>
      </c>
      <c r="Z91">
        <f t="shared" si="52"/>
        <v>1.0729978294718283</v>
      </c>
      <c r="AA91">
        <f t="shared" si="53"/>
        <v>3.0717794835100198</v>
      </c>
      <c r="AB91">
        <f t="shared" si="36"/>
        <v>0.34930822190587374</v>
      </c>
      <c r="AC91">
        <v>88</v>
      </c>
      <c r="AD91">
        <f t="shared" si="54"/>
        <v>1.3580128779252827</v>
      </c>
      <c r="AE91">
        <f t="shared" si="55"/>
        <v>3.4557519189487724</v>
      </c>
      <c r="AF91">
        <f t="shared" si="37"/>
        <v>0.39297174964410797</v>
      </c>
      <c r="AG91">
        <v>88</v>
      </c>
      <c r="AH91">
        <f t="shared" si="56"/>
        <v>1.6765591085497318</v>
      </c>
      <c r="AI91">
        <f t="shared" si="57"/>
        <v>3.839724354387525</v>
      </c>
      <c r="AJ91">
        <f t="shared" si="38"/>
        <v>0.4366352773823422</v>
      </c>
      <c r="AK91">
        <v>88</v>
      </c>
      <c r="AL91">
        <f t="shared" si="58"/>
        <v>2.0286365213451756</v>
      </c>
      <c r="AM91">
        <f t="shared" si="59"/>
        <v>4.2236967898262776</v>
      </c>
      <c r="AN91">
        <f t="shared" si="39"/>
        <v>0.48029880512057643</v>
      </c>
    </row>
    <row r="92" spans="1:40">
      <c r="A92">
        <v>89</v>
      </c>
      <c r="B92">
        <f t="shared" si="40"/>
        <v>0.10810455842159414</v>
      </c>
      <c r="C92">
        <f t="shared" si="41"/>
        <v>0.9708393964218458</v>
      </c>
      <c r="D92">
        <f t="shared" si="30"/>
        <v>0.11135163943699387</v>
      </c>
      <c r="E92">
        <v>89</v>
      </c>
      <c r="F92">
        <f t="shared" si="42"/>
        <v>0.15567056412709557</v>
      </c>
      <c r="G92">
        <f t="shared" si="43"/>
        <v>1.1650072757062149</v>
      </c>
      <c r="H92">
        <f t="shared" si="31"/>
        <v>0.13362196732439266</v>
      </c>
      <c r="I92">
        <v>89</v>
      </c>
      <c r="J92">
        <f t="shared" si="44"/>
        <v>0.27674766955928098</v>
      </c>
      <c r="K92">
        <f t="shared" si="45"/>
        <v>1.5533430342749532</v>
      </c>
      <c r="L92">
        <f t="shared" si="32"/>
        <v>0.1781626230991902</v>
      </c>
      <c r="M92">
        <v>89</v>
      </c>
      <c r="N92">
        <f t="shared" si="46"/>
        <v>0.43241823368637655</v>
      </c>
      <c r="O92">
        <f t="shared" si="47"/>
        <v>1.9416787928436916</v>
      </c>
      <c r="P92">
        <f t="shared" si="33"/>
        <v>0.22270327887398775</v>
      </c>
      <c r="Q92">
        <v>89</v>
      </c>
      <c r="R92">
        <f t="shared" si="48"/>
        <v>0.62268225650838227</v>
      </c>
      <c r="S92">
        <f t="shared" si="49"/>
        <v>2.3300145514124297</v>
      </c>
      <c r="T92">
        <f t="shared" si="34"/>
        <v>0.26724393464878532</v>
      </c>
      <c r="U92">
        <v>89</v>
      </c>
      <c r="V92">
        <f t="shared" si="50"/>
        <v>0.84753973802529803</v>
      </c>
      <c r="W92">
        <f t="shared" si="51"/>
        <v>2.7183503099811683</v>
      </c>
      <c r="X92">
        <f t="shared" si="35"/>
        <v>0.31178459042358286</v>
      </c>
      <c r="Y92">
        <v>89</v>
      </c>
      <c r="Z92">
        <f t="shared" si="52"/>
        <v>1.1069906782371239</v>
      </c>
      <c r="AA92">
        <f t="shared" si="53"/>
        <v>3.1066860685499065</v>
      </c>
      <c r="AB92">
        <f t="shared" si="36"/>
        <v>0.35632524619838041</v>
      </c>
      <c r="AC92">
        <v>89</v>
      </c>
      <c r="AD92">
        <f t="shared" si="54"/>
        <v>1.40103507714386</v>
      </c>
      <c r="AE92">
        <f t="shared" si="55"/>
        <v>3.4950218271186446</v>
      </c>
      <c r="AF92">
        <f t="shared" si="37"/>
        <v>0.40086590197317801</v>
      </c>
      <c r="AG92">
        <v>89</v>
      </c>
      <c r="AH92">
        <f t="shared" si="56"/>
        <v>1.7296729347455062</v>
      </c>
      <c r="AI92">
        <f t="shared" si="57"/>
        <v>3.8833575856873832</v>
      </c>
      <c r="AJ92">
        <f t="shared" si="38"/>
        <v>0.4454065577479755</v>
      </c>
      <c r="AK92">
        <v>89</v>
      </c>
      <c r="AL92">
        <f t="shared" si="58"/>
        <v>2.0929042510420626</v>
      </c>
      <c r="AM92">
        <f t="shared" si="59"/>
        <v>4.2716933442561213</v>
      </c>
      <c r="AN92">
        <f t="shared" si="39"/>
        <v>0.4899472135227731</v>
      </c>
    </row>
    <row r="93" spans="1:40">
      <c r="A93">
        <v>90</v>
      </c>
      <c r="B93">
        <f t="shared" si="40"/>
        <v>0.11148365757712823</v>
      </c>
      <c r="C93">
        <f t="shared" si="41"/>
        <v>0.98174770424681035</v>
      </c>
      <c r="D93">
        <f t="shared" si="30"/>
        <v>0.11355632113513082</v>
      </c>
      <c r="E93">
        <v>90</v>
      </c>
      <c r="F93">
        <f t="shared" si="42"/>
        <v>0.16053646691106466</v>
      </c>
      <c r="G93">
        <f t="shared" si="43"/>
        <v>1.1780972450961724</v>
      </c>
      <c r="H93">
        <f t="shared" si="31"/>
        <v>0.136267585362157</v>
      </c>
      <c r="I93">
        <v>90</v>
      </c>
      <c r="J93">
        <f t="shared" si="44"/>
        <v>0.28539816339744828</v>
      </c>
      <c r="K93">
        <f t="shared" si="45"/>
        <v>1.5707963267948966</v>
      </c>
      <c r="L93">
        <f t="shared" si="32"/>
        <v>0.18169011381620931</v>
      </c>
      <c r="M93">
        <v>90</v>
      </c>
      <c r="N93">
        <f t="shared" si="46"/>
        <v>0.44593463030851294</v>
      </c>
      <c r="O93">
        <f t="shared" si="47"/>
        <v>1.9634954084936207</v>
      </c>
      <c r="P93">
        <f t="shared" si="33"/>
        <v>0.22711264227026165</v>
      </c>
      <c r="Q93">
        <v>90</v>
      </c>
      <c r="R93">
        <f t="shared" si="48"/>
        <v>0.64214586764425863</v>
      </c>
      <c r="S93">
        <f t="shared" si="49"/>
        <v>2.3561944901923448</v>
      </c>
      <c r="T93">
        <f t="shared" si="34"/>
        <v>0.27253517072431399</v>
      </c>
      <c r="U93">
        <v>90</v>
      </c>
      <c r="V93">
        <f t="shared" si="50"/>
        <v>0.87403187540468541</v>
      </c>
      <c r="W93">
        <f t="shared" si="51"/>
        <v>2.748893571891069</v>
      </c>
      <c r="X93">
        <f t="shared" si="35"/>
        <v>0.3179576991783663</v>
      </c>
      <c r="Y93">
        <v>90</v>
      </c>
      <c r="Z93">
        <f t="shared" si="52"/>
        <v>1.1415926535897931</v>
      </c>
      <c r="AA93">
        <f t="shared" si="53"/>
        <v>3.1415926535897931</v>
      </c>
      <c r="AB93">
        <f t="shared" si="36"/>
        <v>0.36338022763241862</v>
      </c>
      <c r="AC93">
        <v>90</v>
      </c>
      <c r="AD93">
        <f t="shared" si="54"/>
        <v>1.444828202199582</v>
      </c>
      <c r="AE93">
        <f t="shared" si="55"/>
        <v>3.5342917352885173</v>
      </c>
      <c r="AF93">
        <f t="shared" si="37"/>
        <v>0.40880275608647099</v>
      </c>
      <c r="AG93">
        <v>90</v>
      </c>
      <c r="AH93">
        <f t="shared" si="56"/>
        <v>1.7837385212340517</v>
      </c>
      <c r="AI93">
        <f t="shared" si="57"/>
        <v>3.9269908169872414</v>
      </c>
      <c r="AJ93">
        <f t="shared" si="38"/>
        <v>0.4542252845405233</v>
      </c>
      <c r="AK93">
        <v>90</v>
      </c>
      <c r="AL93">
        <f t="shared" si="58"/>
        <v>2.1583236106932024</v>
      </c>
      <c r="AM93">
        <f t="shared" si="59"/>
        <v>4.3196898986859651</v>
      </c>
      <c r="AN93">
        <f t="shared" si="39"/>
        <v>0.49964781299457561</v>
      </c>
    </row>
    <row r="94" spans="1:40">
      <c r="A94">
        <v>91</v>
      </c>
      <c r="B94">
        <f t="shared" si="40"/>
        <v>0.11492225081219699</v>
      </c>
      <c r="C94">
        <f t="shared" si="41"/>
        <v>0.9926560120717749</v>
      </c>
      <c r="D94">
        <f t="shared" si="30"/>
        <v>0.11577248252629073</v>
      </c>
      <c r="E94">
        <v>91</v>
      </c>
      <c r="F94">
        <f t="shared" si="42"/>
        <v>0.16548804116956367</v>
      </c>
      <c r="G94">
        <f t="shared" si="43"/>
        <v>1.19118721448613</v>
      </c>
      <c r="H94">
        <f t="shared" si="31"/>
        <v>0.13892697903154885</v>
      </c>
      <c r="I94">
        <v>91</v>
      </c>
      <c r="J94">
        <f t="shared" si="44"/>
        <v>0.2942009620792243</v>
      </c>
      <c r="K94">
        <f t="shared" si="45"/>
        <v>1.5882496193148399</v>
      </c>
      <c r="L94">
        <f t="shared" si="32"/>
        <v>0.18523597204206516</v>
      </c>
      <c r="M94">
        <v>91</v>
      </c>
      <c r="N94">
        <f t="shared" si="46"/>
        <v>0.45968900324878798</v>
      </c>
      <c r="O94">
        <f t="shared" si="47"/>
        <v>1.9853120241435498</v>
      </c>
      <c r="P94">
        <f t="shared" si="33"/>
        <v>0.23154496505258146</v>
      </c>
      <c r="Q94">
        <v>91</v>
      </c>
      <c r="R94">
        <f t="shared" si="48"/>
        <v>0.66195216467825468</v>
      </c>
      <c r="S94">
        <f t="shared" si="49"/>
        <v>2.3823744289722599</v>
      </c>
      <c r="T94">
        <f t="shared" si="34"/>
        <v>0.27785395806309771</v>
      </c>
      <c r="U94">
        <v>91</v>
      </c>
      <c r="V94">
        <f t="shared" si="50"/>
        <v>0.90099044636762438</v>
      </c>
      <c r="W94">
        <f t="shared" si="51"/>
        <v>2.7794368338009696</v>
      </c>
      <c r="X94">
        <f t="shared" si="35"/>
        <v>0.32416295107361404</v>
      </c>
      <c r="Y94">
        <v>91</v>
      </c>
      <c r="Z94">
        <f t="shared" si="52"/>
        <v>1.1768038483168972</v>
      </c>
      <c r="AA94">
        <f t="shared" si="53"/>
        <v>3.1764992386296798</v>
      </c>
      <c r="AB94">
        <f t="shared" si="36"/>
        <v>0.37047194408413031</v>
      </c>
      <c r="AC94">
        <v>91</v>
      </c>
      <c r="AD94">
        <f t="shared" si="54"/>
        <v>1.489392370526073</v>
      </c>
      <c r="AE94">
        <f t="shared" si="55"/>
        <v>3.5735616434583899</v>
      </c>
      <c r="AF94">
        <f t="shared" si="37"/>
        <v>0.41678093709464659</v>
      </c>
      <c r="AG94">
        <v>91</v>
      </c>
      <c r="AH94">
        <f t="shared" si="56"/>
        <v>1.8387560129951519</v>
      </c>
      <c r="AI94">
        <f t="shared" si="57"/>
        <v>3.9706240482870996</v>
      </c>
      <c r="AJ94">
        <f t="shared" si="38"/>
        <v>0.46308993010516292</v>
      </c>
      <c r="AK94">
        <v>91</v>
      </c>
      <c r="AL94">
        <f t="shared" si="58"/>
        <v>2.2248947757241337</v>
      </c>
      <c r="AM94">
        <f t="shared" si="59"/>
        <v>4.3676864531158097</v>
      </c>
      <c r="AN94">
        <f t="shared" si="39"/>
        <v>0.50939892311567914</v>
      </c>
    </row>
    <row r="95" spans="1:40">
      <c r="A95">
        <v>92</v>
      </c>
      <c r="B95">
        <f t="shared" si="40"/>
        <v>0.11842032906556395</v>
      </c>
      <c r="C95">
        <f t="shared" si="41"/>
        <v>1.0035643198967394</v>
      </c>
      <c r="D95">
        <f t="shared" si="30"/>
        <v>0.11799974024360359</v>
      </c>
      <c r="E95">
        <v>92</v>
      </c>
      <c r="F95">
        <f t="shared" si="42"/>
        <v>0.1705252738544121</v>
      </c>
      <c r="G95">
        <f t="shared" si="43"/>
        <v>1.2042771838760875</v>
      </c>
      <c r="H95">
        <f t="shared" si="31"/>
        <v>0.1415996882923243</v>
      </c>
      <c r="I95">
        <v>92</v>
      </c>
      <c r="J95">
        <f t="shared" si="44"/>
        <v>0.30315604240784372</v>
      </c>
      <c r="K95">
        <f t="shared" si="45"/>
        <v>1.6057029118347832</v>
      </c>
      <c r="L95">
        <f t="shared" si="32"/>
        <v>0.18879958438976574</v>
      </c>
      <c r="M95">
        <v>92</v>
      </c>
      <c r="N95">
        <f t="shared" si="46"/>
        <v>0.47368131626225579</v>
      </c>
      <c r="O95">
        <f t="shared" si="47"/>
        <v>2.0071286397934789</v>
      </c>
      <c r="P95">
        <f t="shared" si="33"/>
        <v>0.23599948048720717</v>
      </c>
      <c r="Q95">
        <v>92</v>
      </c>
      <c r="R95">
        <f t="shared" si="48"/>
        <v>0.68210109541764841</v>
      </c>
      <c r="S95">
        <f t="shared" si="49"/>
        <v>2.408554367752175</v>
      </c>
      <c r="T95">
        <f t="shared" si="34"/>
        <v>0.28319937658464861</v>
      </c>
      <c r="U95">
        <v>92</v>
      </c>
      <c r="V95">
        <f t="shared" si="50"/>
        <v>0.92841537987402134</v>
      </c>
      <c r="W95">
        <f t="shared" si="51"/>
        <v>2.8099800957108707</v>
      </c>
      <c r="X95">
        <f t="shared" si="35"/>
        <v>0.33039927268209002</v>
      </c>
      <c r="Y95">
        <v>92</v>
      </c>
      <c r="Z95">
        <f t="shared" si="52"/>
        <v>1.2126241696313749</v>
      </c>
      <c r="AA95">
        <f t="shared" si="53"/>
        <v>3.2114058236695664</v>
      </c>
      <c r="AB95">
        <f t="shared" si="36"/>
        <v>0.37759916877953148</v>
      </c>
      <c r="AC95">
        <v>92</v>
      </c>
      <c r="AD95">
        <f t="shared" si="54"/>
        <v>1.5347274646897089</v>
      </c>
      <c r="AE95">
        <f t="shared" si="55"/>
        <v>3.6128315516282621</v>
      </c>
      <c r="AF95">
        <f t="shared" si="37"/>
        <v>0.42479906487697294</v>
      </c>
      <c r="AG95">
        <v>92</v>
      </c>
      <c r="AH95">
        <f t="shared" si="56"/>
        <v>1.8947252650490232</v>
      </c>
      <c r="AI95">
        <f t="shared" si="57"/>
        <v>4.0142572795869578</v>
      </c>
      <c r="AJ95">
        <f t="shared" si="38"/>
        <v>0.47199896097441435</v>
      </c>
      <c r="AK95">
        <v>92</v>
      </c>
      <c r="AL95">
        <f t="shared" si="58"/>
        <v>2.2926175707093179</v>
      </c>
      <c r="AM95">
        <f t="shared" si="59"/>
        <v>4.4156830075456535</v>
      </c>
      <c r="AN95">
        <f t="shared" si="39"/>
        <v>0.51919885707185576</v>
      </c>
    </row>
    <row r="96" spans="1:40">
      <c r="A96">
        <v>93</v>
      </c>
      <c r="B96">
        <f t="shared" si="40"/>
        <v>0.12197786515627983</v>
      </c>
      <c r="C96">
        <f t="shared" si="41"/>
        <v>1.014472627721704</v>
      </c>
      <c r="D96">
        <f t="shared" si="30"/>
        <v>0.12023770954788295</v>
      </c>
      <c r="E96">
        <v>93</v>
      </c>
      <c r="F96">
        <f t="shared" si="42"/>
        <v>0.17564812582504294</v>
      </c>
      <c r="G96">
        <f t="shared" si="43"/>
        <v>1.2173671532660448</v>
      </c>
      <c r="H96">
        <f t="shared" si="31"/>
        <v>0.14428525145745952</v>
      </c>
      <c r="I96">
        <v>93</v>
      </c>
      <c r="J96">
        <f t="shared" si="44"/>
        <v>0.31226333480007634</v>
      </c>
      <c r="K96">
        <f t="shared" si="45"/>
        <v>1.6231562043547265</v>
      </c>
      <c r="L96">
        <f t="shared" si="32"/>
        <v>0.19238033527661269</v>
      </c>
      <c r="M96">
        <v>93</v>
      </c>
      <c r="N96">
        <f t="shared" si="46"/>
        <v>0.48791146062511931</v>
      </c>
      <c r="O96">
        <f t="shared" si="47"/>
        <v>2.028945255443408</v>
      </c>
      <c r="P96">
        <f t="shared" si="33"/>
        <v>0.24047541909576589</v>
      </c>
      <c r="Q96">
        <v>93</v>
      </c>
      <c r="R96">
        <f t="shared" si="48"/>
        <v>0.70259250330017176</v>
      </c>
      <c r="S96">
        <f t="shared" si="49"/>
        <v>2.4347343065320897</v>
      </c>
      <c r="T96">
        <f t="shared" si="34"/>
        <v>0.28857050291491904</v>
      </c>
      <c r="U96">
        <v>93</v>
      </c>
      <c r="V96">
        <f t="shared" si="50"/>
        <v>0.95630646282523379</v>
      </c>
      <c r="W96">
        <f t="shared" si="51"/>
        <v>2.8405233576207713</v>
      </c>
      <c r="X96">
        <f t="shared" si="35"/>
        <v>0.33666558673407221</v>
      </c>
      <c r="Y96">
        <v>93</v>
      </c>
      <c r="Z96">
        <f t="shared" si="52"/>
        <v>1.2490533392003054</v>
      </c>
      <c r="AA96">
        <f t="shared" si="53"/>
        <v>3.246312408709453</v>
      </c>
      <c r="AB96">
        <f t="shared" si="36"/>
        <v>0.38476067055322538</v>
      </c>
      <c r="AC96">
        <v>93</v>
      </c>
      <c r="AD96">
        <f t="shared" si="54"/>
        <v>1.5808331324253866</v>
      </c>
      <c r="AE96">
        <f t="shared" si="55"/>
        <v>3.6521014597981347</v>
      </c>
      <c r="AF96">
        <f t="shared" si="37"/>
        <v>0.43285575437237855</v>
      </c>
      <c r="AG96">
        <v>93</v>
      </c>
      <c r="AH96">
        <f t="shared" si="56"/>
        <v>1.9516458425004772</v>
      </c>
      <c r="AI96">
        <f t="shared" si="57"/>
        <v>4.057890510886816</v>
      </c>
      <c r="AJ96">
        <f t="shared" si="38"/>
        <v>0.48095083819153178</v>
      </c>
      <c r="AK96">
        <v>93</v>
      </c>
      <c r="AL96">
        <f t="shared" si="58"/>
        <v>2.3614914694255775</v>
      </c>
      <c r="AM96">
        <f t="shared" si="59"/>
        <v>4.4636795619754981</v>
      </c>
      <c r="AN96">
        <f t="shared" si="39"/>
        <v>0.5290459220106849</v>
      </c>
    </row>
    <row r="97" spans="1:40">
      <c r="A97">
        <v>94</v>
      </c>
      <c r="B97">
        <f t="shared" si="40"/>
        <v>0.12559481379196205</v>
      </c>
      <c r="C97">
        <f t="shared" si="41"/>
        <v>1.0253809355466688</v>
      </c>
      <c r="D97">
        <f t="shared" si="30"/>
        <v>0.12248600440869595</v>
      </c>
      <c r="E97">
        <v>94</v>
      </c>
      <c r="F97">
        <f t="shared" si="42"/>
        <v>0.18085653186042533</v>
      </c>
      <c r="G97">
        <f t="shared" si="43"/>
        <v>1.2304571226560024</v>
      </c>
      <c r="H97">
        <f t="shared" si="31"/>
        <v>0.14698320529043515</v>
      </c>
      <c r="I97">
        <v>94</v>
      </c>
      <c r="J97">
        <f t="shared" si="44"/>
        <v>0.32152272330742282</v>
      </c>
      <c r="K97">
        <f t="shared" si="45"/>
        <v>1.6406094968746698</v>
      </c>
      <c r="L97">
        <f t="shared" si="32"/>
        <v>0.19597760705391354</v>
      </c>
      <c r="M97">
        <v>94</v>
      </c>
      <c r="N97">
        <f t="shared" si="46"/>
        <v>0.5023792551678482</v>
      </c>
      <c r="O97">
        <f t="shared" si="47"/>
        <v>2.0507618710933375</v>
      </c>
      <c r="P97">
        <f t="shared" si="33"/>
        <v>0.2449720088173919</v>
      </c>
      <c r="Q97">
        <v>94</v>
      </c>
      <c r="R97">
        <f t="shared" si="48"/>
        <v>0.72342612744170132</v>
      </c>
      <c r="S97">
        <f t="shared" si="49"/>
        <v>2.4609142453120048</v>
      </c>
      <c r="T97">
        <f t="shared" si="34"/>
        <v>0.29396641058087031</v>
      </c>
      <c r="U97">
        <v>94</v>
      </c>
      <c r="V97">
        <f t="shared" si="50"/>
        <v>0.98466334012898238</v>
      </c>
      <c r="W97">
        <f t="shared" si="51"/>
        <v>2.871066619530672</v>
      </c>
      <c r="X97">
        <f t="shared" si="35"/>
        <v>0.34296081234434872</v>
      </c>
      <c r="Y97">
        <v>94</v>
      </c>
      <c r="Z97">
        <f t="shared" si="52"/>
        <v>1.2860908932296913</v>
      </c>
      <c r="AA97">
        <f t="shared" si="53"/>
        <v>3.2812189937493397</v>
      </c>
      <c r="AB97">
        <f t="shared" si="36"/>
        <v>0.39195521410782708</v>
      </c>
      <c r="AC97">
        <v>94</v>
      </c>
      <c r="AD97">
        <f t="shared" si="54"/>
        <v>1.627708786743828</v>
      </c>
      <c r="AE97">
        <f t="shared" si="55"/>
        <v>3.6913713679680074</v>
      </c>
      <c r="AF97">
        <f t="shared" si="37"/>
        <v>0.44094961587130543</v>
      </c>
      <c r="AG97">
        <v>94</v>
      </c>
      <c r="AH97">
        <f t="shared" si="56"/>
        <v>2.0095170206713928</v>
      </c>
      <c r="AI97">
        <f t="shared" si="57"/>
        <v>4.101523742186675</v>
      </c>
      <c r="AJ97">
        <f t="shared" si="38"/>
        <v>0.48994401763478379</v>
      </c>
      <c r="AK97">
        <v>94</v>
      </c>
      <c r="AL97">
        <f t="shared" si="58"/>
        <v>2.4315155950123852</v>
      </c>
      <c r="AM97">
        <f t="shared" si="59"/>
        <v>4.5116761164053418</v>
      </c>
      <c r="AN97">
        <f t="shared" si="39"/>
        <v>0.53893841939826226</v>
      </c>
    </row>
    <row r="98" spans="1:40">
      <c r="A98">
        <v>95</v>
      </c>
      <c r="B98">
        <f t="shared" si="40"/>
        <v>0.12927111158259133</v>
      </c>
      <c r="C98">
        <f t="shared" si="41"/>
        <v>1.0362892433716333</v>
      </c>
      <c r="D98">
        <f t="shared" si="30"/>
        <v>0.1247442375856373</v>
      </c>
      <c r="E98">
        <v>95</v>
      </c>
      <c r="F98">
        <f t="shared" si="42"/>
        <v>0.18615040067893152</v>
      </c>
      <c r="G98">
        <f t="shared" si="43"/>
        <v>1.2435470920459599</v>
      </c>
      <c r="H98">
        <f t="shared" si="31"/>
        <v>0.14969308510276474</v>
      </c>
      <c r="I98">
        <v>95</v>
      </c>
      <c r="J98">
        <f t="shared" si="44"/>
        <v>0.33093404565143381</v>
      </c>
      <c r="K98">
        <f t="shared" si="45"/>
        <v>1.6580627893946132</v>
      </c>
      <c r="L98">
        <f t="shared" si="32"/>
        <v>0.1995907801370197</v>
      </c>
      <c r="M98">
        <v>95</v>
      </c>
      <c r="N98">
        <f t="shared" si="46"/>
        <v>0.51708444633036532</v>
      </c>
      <c r="O98">
        <f t="shared" si="47"/>
        <v>2.0725784867432666</v>
      </c>
      <c r="P98">
        <f t="shared" si="33"/>
        <v>0.24948847517127459</v>
      </c>
      <c r="Q98">
        <v>95</v>
      </c>
      <c r="R98">
        <f t="shared" si="48"/>
        <v>0.74460160271572606</v>
      </c>
      <c r="S98">
        <f t="shared" si="49"/>
        <v>2.4870941840919198</v>
      </c>
      <c r="T98">
        <f t="shared" si="34"/>
        <v>0.29938617020552949</v>
      </c>
      <c r="U98">
        <v>95</v>
      </c>
      <c r="V98">
        <f t="shared" si="50"/>
        <v>1.0134855148075159</v>
      </c>
      <c r="W98">
        <f t="shared" si="51"/>
        <v>2.9016098814405731</v>
      </c>
      <c r="X98">
        <f t="shared" si="35"/>
        <v>0.34928386523978439</v>
      </c>
      <c r="Y98">
        <v>95</v>
      </c>
      <c r="Z98">
        <f t="shared" si="52"/>
        <v>1.3237361826057352</v>
      </c>
      <c r="AA98">
        <f t="shared" si="53"/>
        <v>3.3161255787892263</v>
      </c>
      <c r="AB98">
        <f t="shared" si="36"/>
        <v>0.39918156027403939</v>
      </c>
      <c r="AC98">
        <v>95</v>
      </c>
      <c r="AD98">
        <f t="shared" si="54"/>
        <v>1.6753536061103835</v>
      </c>
      <c r="AE98">
        <f t="shared" si="55"/>
        <v>3.7306412761378795</v>
      </c>
      <c r="AF98">
        <f t="shared" si="37"/>
        <v>0.44907925530829429</v>
      </c>
      <c r="AG98">
        <v>95</v>
      </c>
      <c r="AH98">
        <f t="shared" si="56"/>
        <v>2.0683377853214613</v>
      </c>
      <c r="AI98">
        <f t="shared" si="57"/>
        <v>4.1451569734865332</v>
      </c>
      <c r="AJ98">
        <f t="shared" si="38"/>
        <v>0.49897695034254919</v>
      </c>
      <c r="AK98">
        <v>95</v>
      </c>
      <c r="AL98">
        <f t="shared" si="58"/>
        <v>2.502688720238968</v>
      </c>
      <c r="AM98">
        <f t="shared" si="59"/>
        <v>4.5596726708351865</v>
      </c>
      <c r="AN98">
        <f t="shared" si="39"/>
        <v>0.54887464537680408</v>
      </c>
    </row>
    <row r="99" spans="1:40">
      <c r="A99">
        <v>96</v>
      </c>
      <c r="B99">
        <f t="shared" si="40"/>
        <v>0.13300667705982094</v>
      </c>
      <c r="C99">
        <f t="shared" si="41"/>
        <v>1.0471975511965979</v>
      </c>
      <c r="D99">
        <f t="shared" si="30"/>
        <v>0.1270120207097874</v>
      </c>
      <c r="E99">
        <v>96</v>
      </c>
      <c r="F99">
        <f t="shared" si="42"/>
        <v>0.19152961496614215</v>
      </c>
      <c r="G99">
        <f t="shared" si="43"/>
        <v>1.2566370614359172</v>
      </c>
      <c r="H99">
        <f t="shared" si="31"/>
        <v>0.15241442485174492</v>
      </c>
      <c r="I99">
        <v>96</v>
      </c>
      <c r="J99">
        <f t="shared" si="44"/>
        <v>0.34049709327314159</v>
      </c>
      <c r="K99">
        <f t="shared" si="45"/>
        <v>1.6755160819145565</v>
      </c>
      <c r="L99">
        <f t="shared" si="32"/>
        <v>0.20321923313565984</v>
      </c>
      <c r="M99">
        <v>96</v>
      </c>
      <c r="N99">
        <f t="shared" si="46"/>
        <v>0.53202670823928377</v>
      </c>
      <c r="O99">
        <f t="shared" si="47"/>
        <v>2.0943951023931957</v>
      </c>
      <c r="P99">
        <f t="shared" si="33"/>
        <v>0.2540240414195748</v>
      </c>
      <c r="Q99">
        <v>96</v>
      </c>
      <c r="R99">
        <f t="shared" si="48"/>
        <v>0.76611845986456861</v>
      </c>
      <c r="S99">
        <f t="shared" si="49"/>
        <v>2.5132741228718345</v>
      </c>
      <c r="T99">
        <f t="shared" si="34"/>
        <v>0.30482884970348983</v>
      </c>
      <c r="U99">
        <v>96</v>
      </c>
      <c r="V99">
        <f t="shared" si="50"/>
        <v>1.0427723481489961</v>
      </c>
      <c r="W99">
        <f t="shared" si="51"/>
        <v>2.9321531433504737</v>
      </c>
      <c r="X99">
        <f t="shared" si="35"/>
        <v>0.35563365798740476</v>
      </c>
      <c r="Y99">
        <v>96</v>
      </c>
      <c r="Z99">
        <f t="shared" si="52"/>
        <v>1.3619883730925664</v>
      </c>
      <c r="AA99">
        <f t="shared" si="53"/>
        <v>3.351032163829113</v>
      </c>
      <c r="AB99">
        <f t="shared" si="36"/>
        <v>0.40643846627131969</v>
      </c>
      <c r="AC99">
        <v>96</v>
      </c>
      <c r="AD99">
        <f t="shared" si="54"/>
        <v>1.7237665346952793</v>
      </c>
      <c r="AE99">
        <f t="shared" si="55"/>
        <v>3.7699111843077522</v>
      </c>
      <c r="AF99">
        <f t="shared" si="37"/>
        <v>0.45724327455523461</v>
      </c>
      <c r="AG99">
        <v>96</v>
      </c>
      <c r="AH99">
        <f t="shared" si="56"/>
        <v>2.1281068329571351</v>
      </c>
      <c r="AI99">
        <f t="shared" si="57"/>
        <v>4.1887902047863914</v>
      </c>
      <c r="AJ99">
        <f t="shared" si="38"/>
        <v>0.5080480828391496</v>
      </c>
      <c r="AK99">
        <v>96</v>
      </c>
      <c r="AL99">
        <f t="shared" si="58"/>
        <v>2.5750092678781331</v>
      </c>
      <c r="AM99">
        <f t="shared" si="59"/>
        <v>4.6076692252650302</v>
      </c>
      <c r="AN99">
        <f t="shared" si="39"/>
        <v>0.55885289112306458</v>
      </c>
    </row>
    <row r="100" spans="1:40">
      <c r="A100">
        <v>97</v>
      </c>
      <c r="B100">
        <f t="shared" si="40"/>
        <v>0.13680141070179247</v>
      </c>
      <c r="C100">
        <f t="shared" si="41"/>
        <v>1.0581058590215622</v>
      </c>
      <c r="D100">
        <f t="shared" si="30"/>
        <v>0.12928896436533646</v>
      </c>
      <c r="E100">
        <v>97</v>
      </c>
      <c r="F100">
        <f t="shared" si="42"/>
        <v>0.19699403141058117</v>
      </c>
      <c r="G100">
        <f t="shared" si="43"/>
        <v>1.2697270308258748</v>
      </c>
      <c r="H100">
        <f t="shared" si="31"/>
        <v>0.15514675723840374</v>
      </c>
      <c r="I100">
        <v>97</v>
      </c>
      <c r="J100">
        <f t="shared" si="44"/>
        <v>0.35021161139658874</v>
      </c>
      <c r="K100">
        <f t="shared" si="45"/>
        <v>1.6929693744344996</v>
      </c>
      <c r="L100">
        <f t="shared" si="32"/>
        <v>0.20686234298453832</v>
      </c>
      <c r="M100">
        <v>97</v>
      </c>
      <c r="N100">
        <f t="shared" si="46"/>
        <v>0.54720564280716988</v>
      </c>
      <c r="O100">
        <f t="shared" si="47"/>
        <v>2.1162117180431244</v>
      </c>
      <c r="P100">
        <f t="shared" si="33"/>
        <v>0.25857792873067292</v>
      </c>
      <c r="Q100">
        <v>97</v>
      </c>
      <c r="R100">
        <f t="shared" si="48"/>
        <v>0.78797612564232467</v>
      </c>
      <c r="S100">
        <f t="shared" si="49"/>
        <v>2.5394540616517496</v>
      </c>
      <c r="T100">
        <f t="shared" si="34"/>
        <v>0.31029351447680747</v>
      </c>
      <c r="U100">
        <v>97</v>
      </c>
      <c r="V100">
        <f t="shared" si="50"/>
        <v>1.072523059902053</v>
      </c>
      <c r="W100">
        <f t="shared" si="51"/>
        <v>2.9626964052603744</v>
      </c>
      <c r="X100">
        <f t="shared" si="35"/>
        <v>0.36200910022294203</v>
      </c>
      <c r="Y100">
        <v>97</v>
      </c>
      <c r="Z100">
        <f t="shared" si="52"/>
        <v>1.400846445586355</v>
      </c>
      <c r="AA100">
        <f t="shared" si="53"/>
        <v>3.3859387488689991</v>
      </c>
      <c r="AB100">
        <f t="shared" si="36"/>
        <v>0.41372468596907663</v>
      </c>
      <c r="AC100">
        <v>97</v>
      </c>
      <c r="AD100">
        <f t="shared" si="54"/>
        <v>1.7729462826952305</v>
      </c>
      <c r="AE100">
        <f t="shared" si="55"/>
        <v>3.8091810924776239</v>
      </c>
      <c r="AF100">
        <f t="shared" si="37"/>
        <v>0.46544027171521124</v>
      </c>
      <c r="AG100">
        <v>97</v>
      </c>
      <c r="AH100">
        <f t="shared" si="56"/>
        <v>2.1888225712286795</v>
      </c>
      <c r="AI100">
        <f t="shared" si="57"/>
        <v>4.2324234360862487</v>
      </c>
      <c r="AJ100">
        <f t="shared" si="38"/>
        <v>0.51715585746134585</v>
      </c>
      <c r="AK100">
        <v>97</v>
      </c>
      <c r="AL100">
        <f t="shared" si="58"/>
        <v>2.6484753111867025</v>
      </c>
      <c r="AM100">
        <f t="shared" si="59"/>
        <v>4.6556657796948739</v>
      </c>
      <c r="AN100">
        <f t="shared" si="39"/>
        <v>0.5688714432074804</v>
      </c>
    </row>
    <row r="101" spans="1:40">
      <c r="A101">
        <v>98</v>
      </c>
      <c r="B101">
        <f t="shared" si="40"/>
        <v>0.14065519496345166</v>
      </c>
      <c r="C101">
        <f t="shared" si="41"/>
        <v>1.0690141668465267</v>
      </c>
      <c r="D101">
        <f t="shared" si="30"/>
        <v>0.13157467817135565</v>
      </c>
      <c r="E101">
        <v>98</v>
      </c>
      <c r="F101">
        <f t="shared" si="42"/>
        <v>0.20254348074737039</v>
      </c>
      <c r="G101">
        <f t="shared" si="43"/>
        <v>1.2828170002158321</v>
      </c>
      <c r="H101">
        <f t="shared" si="31"/>
        <v>0.1578896138056268</v>
      </c>
      <c r="I101">
        <v>98</v>
      </c>
      <c r="J101">
        <f t="shared" si="44"/>
        <v>0.36007729910643627</v>
      </c>
      <c r="K101">
        <f t="shared" si="45"/>
        <v>1.7104226669544429</v>
      </c>
      <c r="L101">
        <f t="shared" si="32"/>
        <v>0.21051948507416907</v>
      </c>
      <c r="M101">
        <v>98</v>
      </c>
      <c r="N101">
        <f t="shared" si="46"/>
        <v>0.56262077985380665</v>
      </c>
      <c r="O101">
        <f t="shared" si="47"/>
        <v>2.1380283336930535</v>
      </c>
      <c r="P101">
        <f t="shared" si="33"/>
        <v>0.2631493563427113</v>
      </c>
      <c r="Q101">
        <v>98</v>
      </c>
      <c r="R101">
        <f t="shared" si="48"/>
        <v>0.81017392298948154</v>
      </c>
      <c r="S101">
        <f t="shared" si="49"/>
        <v>2.5656340004316642</v>
      </c>
      <c r="T101">
        <f t="shared" si="34"/>
        <v>0.3157792276112536</v>
      </c>
      <c r="U101">
        <v>98</v>
      </c>
      <c r="V101">
        <f t="shared" si="50"/>
        <v>1.1027367285134611</v>
      </c>
      <c r="W101">
        <f t="shared" si="51"/>
        <v>2.993239667170275</v>
      </c>
      <c r="X101">
        <f t="shared" si="35"/>
        <v>0.36840909887979584</v>
      </c>
      <c r="Y101">
        <v>98</v>
      </c>
      <c r="Z101">
        <f t="shared" si="52"/>
        <v>1.4403091964257451</v>
      </c>
      <c r="AA101">
        <f t="shared" si="53"/>
        <v>3.4208453339088858</v>
      </c>
      <c r="AB101">
        <f t="shared" si="36"/>
        <v>0.42103897014833813</v>
      </c>
      <c r="AC101">
        <v>98</v>
      </c>
      <c r="AD101">
        <f t="shared" si="54"/>
        <v>1.8228913267263336</v>
      </c>
      <c r="AE101">
        <f t="shared" si="55"/>
        <v>3.8484510006474966</v>
      </c>
      <c r="AF101">
        <f t="shared" si="37"/>
        <v>0.47366884141688037</v>
      </c>
      <c r="AG101">
        <v>98</v>
      </c>
      <c r="AH101">
        <f t="shared" si="56"/>
        <v>2.2504831194152266</v>
      </c>
      <c r="AI101">
        <f t="shared" si="57"/>
        <v>4.2760566673861069</v>
      </c>
      <c r="AJ101">
        <f t="shared" si="38"/>
        <v>0.52629871268542261</v>
      </c>
      <c r="AK101">
        <v>98</v>
      </c>
      <c r="AL101">
        <f t="shared" si="58"/>
        <v>2.7230845744924244</v>
      </c>
      <c r="AM101">
        <f t="shared" si="59"/>
        <v>4.7036623341247177</v>
      </c>
      <c r="AN101">
        <f t="shared" si="39"/>
        <v>0.57892858395396496</v>
      </c>
    </row>
    <row r="102" spans="1:40">
      <c r="A102">
        <v>99</v>
      </c>
      <c r="B102">
        <f t="shared" si="40"/>
        <v>0.1445678943123532</v>
      </c>
      <c r="C102">
        <f t="shared" si="41"/>
        <v>1.0799224746714913</v>
      </c>
      <c r="D102">
        <f t="shared" si="30"/>
        <v>0.13386877086369581</v>
      </c>
      <c r="E102">
        <v>99</v>
      </c>
      <c r="F102">
        <f t="shared" si="42"/>
        <v>0.20817776780978864</v>
      </c>
      <c r="G102">
        <f t="shared" si="43"/>
        <v>1.2959069696057897</v>
      </c>
      <c r="H102">
        <f t="shared" si="31"/>
        <v>0.16064252503643497</v>
      </c>
      <c r="I102">
        <v>99</v>
      </c>
      <c r="J102">
        <f t="shared" si="44"/>
        <v>0.37009380943962422</v>
      </c>
      <c r="K102">
        <f t="shared" si="45"/>
        <v>1.7278759594743862</v>
      </c>
      <c r="L102">
        <f t="shared" si="32"/>
        <v>0.21419003338191328</v>
      </c>
      <c r="M102">
        <v>99</v>
      </c>
      <c r="N102">
        <f t="shared" si="46"/>
        <v>0.5782715772494128</v>
      </c>
      <c r="O102">
        <f t="shared" si="47"/>
        <v>2.1598449493429825</v>
      </c>
      <c r="P102">
        <f t="shared" si="33"/>
        <v>0.26773754172739161</v>
      </c>
      <c r="Q102">
        <v>99</v>
      </c>
      <c r="R102">
        <f t="shared" si="48"/>
        <v>0.83271107123915455</v>
      </c>
      <c r="S102">
        <f t="shared" si="49"/>
        <v>2.5918139392115793</v>
      </c>
      <c r="T102">
        <f t="shared" si="34"/>
        <v>0.32128505007286995</v>
      </c>
      <c r="U102">
        <v>99</v>
      </c>
      <c r="V102">
        <f t="shared" si="50"/>
        <v>1.1334122914088491</v>
      </c>
      <c r="W102">
        <f t="shared" si="51"/>
        <v>3.0237829290801761</v>
      </c>
      <c r="X102">
        <f t="shared" si="35"/>
        <v>0.37483255841834817</v>
      </c>
      <c r="Y102">
        <v>99</v>
      </c>
      <c r="Z102">
        <f t="shared" si="52"/>
        <v>1.4803752377584969</v>
      </c>
      <c r="AA102">
        <f t="shared" si="53"/>
        <v>3.4557519189487724</v>
      </c>
      <c r="AB102">
        <f t="shared" si="36"/>
        <v>0.42838006676382656</v>
      </c>
      <c r="AC102">
        <v>99</v>
      </c>
      <c r="AD102">
        <f t="shared" si="54"/>
        <v>1.8735999102880976</v>
      </c>
      <c r="AE102">
        <f t="shared" si="55"/>
        <v>3.8877209088173688</v>
      </c>
      <c r="AF102">
        <f t="shared" si="37"/>
        <v>0.4819275751093049</v>
      </c>
      <c r="AG102">
        <v>99</v>
      </c>
      <c r="AH102">
        <f t="shared" si="56"/>
        <v>2.3130863089976512</v>
      </c>
      <c r="AI102">
        <f t="shared" si="57"/>
        <v>4.3196898986859651</v>
      </c>
      <c r="AJ102">
        <f t="shared" si="38"/>
        <v>0.53547508345478323</v>
      </c>
      <c r="AK102">
        <v>99</v>
      </c>
      <c r="AL102">
        <f t="shared" si="58"/>
        <v>2.798834433887158</v>
      </c>
      <c r="AM102">
        <f t="shared" si="59"/>
        <v>4.7516588885545623</v>
      </c>
      <c r="AN102">
        <f t="shared" si="39"/>
        <v>0.58902259180026151</v>
      </c>
    </row>
    <row r="103" spans="1:40">
      <c r="A103">
        <v>100</v>
      </c>
      <c r="B103">
        <f t="shared" si="40"/>
        <v>0.14853935526994561</v>
      </c>
      <c r="C103">
        <f t="shared" si="41"/>
        <v>1.090830782496456</v>
      </c>
      <c r="D103">
        <f t="shared" si="30"/>
        <v>0.13617085037699528</v>
      </c>
      <c r="E103">
        <v>100</v>
      </c>
      <c r="F103">
        <f t="shared" si="42"/>
        <v>0.21389667158872167</v>
      </c>
      <c r="G103">
        <f t="shared" si="43"/>
        <v>1.3089969389957472</v>
      </c>
      <c r="H103">
        <f t="shared" si="31"/>
        <v>0.16340502045239436</v>
      </c>
      <c r="I103">
        <v>100</v>
      </c>
      <c r="J103">
        <f t="shared" si="44"/>
        <v>0.38026074949106076</v>
      </c>
      <c r="K103">
        <f t="shared" si="45"/>
        <v>1.7453292519943295</v>
      </c>
      <c r="L103">
        <f t="shared" si="32"/>
        <v>0.21787336060319248</v>
      </c>
      <c r="M103">
        <v>100</v>
      </c>
      <c r="N103">
        <f t="shared" si="46"/>
        <v>0.59415742107978242</v>
      </c>
      <c r="O103">
        <f t="shared" si="47"/>
        <v>2.1816615649929121</v>
      </c>
      <c r="P103">
        <f t="shared" si="33"/>
        <v>0.27234170075399056</v>
      </c>
      <c r="Q103">
        <v>100</v>
      </c>
      <c r="R103">
        <f t="shared" si="48"/>
        <v>0.85558668635488666</v>
      </c>
      <c r="S103">
        <f t="shared" si="49"/>
        <v>2.6179938779914944</v>
      </c>
      <c r="T103">
        <f t="shared" si="34"/>
        <v>0.32681004090478871</v>
      </c>
      <c r="U103">
        <v>100</v>
      </c>
      <c r="V103">
        <f t="shared" si="50"/>
        <v>1.1645485453163735</v>
      </c>
      <c r="W103">
        <f t="shared" si="51"/>
        <v>3.0543261909900767</v>
      </c>
      <c r="X103">
        <f t="shared" si="35"/>
        <v>0.38127838105558681</v>
      </c>
      <c r="Y103">
        <v>100</v>
      </c>
      <c r="Z103">
        <f t="shared" si="52"/>
        <v>1.521042997964243</v>
      </c>
      <c r="AA103">
        <f t="shared" si="53"/>
        <v>3.4906585039886591</v>
      </c>
      <c r="AB103">
        <f t="shared" si="36"/>
        <v>0.43574672120638497</v>
      </c>
      <c r="AC103">
        <v>100</v>
      </c>
      <c r="AD103">
        <f t="shared" si="54"/>
        <v>1.9250700442984952</v>
      </c>
      <c r="AE103">
        <f t="shared" si="55"/>
        <v>3.9269908169872414</v>
      </c>
      <c r="AF103">
        <f t="shared" si="37"/>
        <v>0.49021506135718312</v>
      </c>
      <c r="AG103">
        <v>100</v>
      </c>
      <c r="AH103">
        <f t="shared" si="56"/>
        <v>2.3766296843191297</v>
      </c>
      <c r="AI103">
        <f t="shared" si="57"/>
        <v>4.3633231299858242</v>
      </c>
      <c r="AJ103">
        <f t="shared" si="38"/>
        <v>0.54468340150798111</v>
      </c>
      <c r="AK103">
        <v>100</v>
      </c>
      <c r="AL103">
        <f t="shared" si="58"/>
        <v>2.8757219180261471</v>
      </c>
      <c r="AM103">
        <f t="shared" si="59"/>
        <v>4.7996554429844061</v>
      </c>
      <c r="AN103">
        <f t="shared" si="39"/>
        <v>0.59915174165877938</v>
      </c>
    </row>
    <row r="104" spans="1:40">
      <c r="A104">
        <v>101</v>
      </c>
      <c r="B104">
        <f t="shared" si="40"/>
        <v>0.15256940645832204</v>
      </c>
      <c r="C104">
        <f t="shared" si="41"/>
        <v>1.1017390903214206</v>
      </c>
      <c r="D104">
        <f t="shared" si="30"/>
        <v>0.13848052392677793</v>
      </c>
      <c r="E104">
        <v>101</v>
      </c>
      <c r="F104">
        <f t="shared" si="42"/>
        <v>0.21969994529998374</v>
      </c>
      <c r="G104">
        <f t="shared" si="43"/>
        <v>1.3220869083857045</v>
      </c>
      <c r="H104">
        <f t="shared" si="31"/>
        <v>0.16617662871213354</v>
      </c>
      <c r="I104">
        <v>101</v>
      </c>
      <c r="J104">
        <f t="shared" si="44"/>
        <v>0.39057768053330444</v>
      </c>
      <c r="K104">
        <f t="shared" si="45"/>
        <v>1.7627825445142729</v>
      </c>
      <c r="L104">
        <f t="shared" si="32"/>
        <v>0.22156883828284471</v>
      </c>
      <c r="M104">
        <v>101</v>
      </c>
      <c r="N104">
        <f t="shared" si="46"/>
        <v>0.61027762583328815</v>
      </c>
      <c r="O104">
        <f t="shared" si="47"/>
        <v>2.2034781806428412</v>
      </c>
      <c r="P104">
        <f t="shared" si="33"/>
        <v>0.27696104785355585</v>
      </c>
      <c r="Q104">
        <v>101</v>
      </c>
      <c r="R104">
        <f t="shared" si="48"/>
        <v>0.87879978119993496</v>
      </c>
      <c r="S104">
        <f t="shared" si="49"/>
        <v>2.6441738167714091</v>
      </c>
      <c r="T104">
        <f t="shared" si="34"/>
        <v>0.33235325742426708</v>
      </c>
      <c r="U104">
        <v>101</v>
      </c>
      <c r="V104">
        <f t="shared" si="50"/>
        <v>1.1961441466332448</v>
      </c>
      <c r="W104">
        <f t="shared" si="51"/>
        <v>3.0848694528999774</v>
      </c>
      <c r="X104">
        <f t="shared" si="35"/>
        <v>0.38774546699497825</v>
      </c>
      <c r="Y104">
        <v>101</v>
      </c>
      <c r="Z104">
        <f t="shared" si="52"/>
        <v>1.5623107221332178</v>
      </c>
      <c r="AA104">
        <f t="shared" si="53"/>
        <v>3.5255650890285457</v>
      </c>
      <c r="AB104">
        <f t="shared" si="36"/>
        <v>0.44313767656568942</v>
      </c>
      <c r="AC104">
        <v>101</v>
      </c>
      <c r="AD104">
        <f t="shared" si="54"/>
        <v>1.9772995076998536</v>
      </c>
      <c r="AE104">
        <f t="shared" si="55"/>
        <v>3.966260725157114</v>
      </c>
      <c r="AF104">
        <f t="shared" si="37"/>
        <v>0.49852988613640059</v>
      </c>
      <c r="AG104">
        <v>101</v>
      </c>
      <c r="AH104">
        <f t="shared" si="56"/>
        <v>2.4411105033331526</v>
      </c>
      <c r="AI104">
        <f t="shared" si="57"/>
        <v>4.4069563612856824</v>
      </c>
      <c r="AJ104">
        <f t="shared" si="38"/>
        <v>0.55392209570711171</v>
      </c>
      <c r="AK104">
        <v>101</v>
      </c>
      <c r="AL104">
        <f t="shared" si="58"/>
        <v>2.9537437090331147</v>
      </c>
      <c r="AM104">
        <f t="shared" si="59"/>
        <v>4.8476519974142507</v>
      </c>
      <c r="AN104">
        <f t="shared" si="39"/>
        <v>0.60931430527782293</v>
      </c>
    </row>
    <row r="105" spans="1:40">
      <c r="A105">
        <v>102</v>
      </c>
      <c r="B105">
        <f t="shared" si="40"/>
        <v>0.15665785865242393</v>
      </c>
      <c r="C105">
        <f t="shared" si="41"/>
        <v>1.1126473981463851</v>
      </c>
      <c r="D105">
        <f t="shared" si="30"/>
        <v>0.14079739809162192</v>
      </c>
      <c r="E105">
        <v>102</v>
      </c>
      <c r="F105">
        <f t="shared" si="42"/>
        <v>0.22558731645949046</v>
      </c>
      <c r="G105">
        <f t="shared" si="43"/>
        <v>1.3351768777756621</v>
      </c>
      <c r="H105">
        <f t="shared" si="31"/>
        <v>0.1689568777099463</v>
      </c>
      <c r="I105">
        <v>102</v>
      </c>
      <c r="J105">
        <f t="shared" si="44"/>
        <v>0.40104411815020524</v>
      </c>
      <c r="K105">
        <f t="shared" si="45"/>
        <v>1.7802358370342162</v>
      </c>
      <c r="L105">
        <f t="shared" si="32"/>
        <v>0.22527583694659506</v>
      </c>
      <c r="M105">
        <v>102</v>
      </c>
      <c r="N105">
        <f t="shared" si="46"/>
        <v>0.62663143460969573</v>
      </c>
      <c r="O105">
        <f t="shared" si="47"/>
        <v>2.2252947962927703</v>
      </c>
      <c r="P105">
        <f t="shared" si="33"/>
        <v>0.28159479618324385</v>
      </c>
      <c r="Q105">
        <v>102</v>
      </c>
      <c r="R105">
        <f t="shared" si="48"/>
        <v>0.90234926583796182</v>
      </c>
      <c r="S105">
        <f t="shared" si="49"/>
        <v>2.6703537555513241</v>
      </c>
      <c r="T105">
        <f t="shared" si="34"/>
        <v>0.3379137554198926</v>
      </c>
      <c r="U105">
        <v>102</v>
      </c>
      <c r="V105">
        <f t="shared" si="50"/>
        <v>1.2281976118350035</v>
      </c>
      <c r="W105">
        <f t="shared" si="51"/>
        <v>3.1154127148098785</v>
      </c>
      <c r="X105">
        <f t="shared" si="35"/>
        <v>0.39423271465654131</v>
      </c>
      <c r="Y105">
        <v>102</v>
      </c>
      <c r="Z105">
        <f t="shared" si="52"/>
        <v>1.604176472600821</v>
      </c>
      <c r="AA105">
        <f t="shared" si="53"/>
        <v>3.5604716740684323</v>
      </c>
      <c r="AB105">
        <f t="shared" si="36"/>
        <v>0.45055167389319012</v>
      </c>
      <c r="AC105">
        <v>102</v>
      </c>
      <c r="AD105">
        <f t="shared" si="54"/>
        <v>2.030285848135414</v>
      </c>
      <c r="AE105">
        <f t="shared" si="55"/>
        <v>4.0055306333269867</v>
      </c>
      <c r="AF105">
        <f t="shared" si="37"/>
        <v>0.50687063312983882</v>
      </c>
      <c r="AG105">
        <v>102</v>
      </c>
      <c r="AH105">
        <f t="shared" si="56"/>
        <v>2.5065257384387829</v>
      </c>
      <c r="AI105">
        <f t="shared" si="57"/>
        <v>4.4505895925855405</v>
      </c>
      <c r="AJ105">
        <f t="shared" si="38"/>
        <v>0.56318959236648769</v>
      </c>
      <c r="AK105">
        <v>102</v>
      </c>
      <c r="AL105">
        <f t="shared" si="58"/>
        <v>3.0328961435109272</v>
      </c>
      <c r="AM105">
        <f t="shared" si="59"/>
        <v>4.8956485518440944</v>
      </c>
      <c r="AN105">
        <f t="shared" si="39"/>
        <v>0.61950855160313645</v>
      </c>
    </row>
    <row r="106" spans="1:40">
      <c r="A106">
        <v>103</v>
      </c>
      <c r="B106">
        <f t="shared" si="40"/>
        <v>0.16080450483768052</v>
      </c>
      <c r="C106">
        <f t="shared" si="41"/>
        <v>1.1235557059713497</v>
      </c>
      <c r="D106">
        <f t="shared" si="30"/>
        <v>0.14312107889538053</v>
      </c>
      <c r="E106">
        <v>103</v>
      </c>
      <c r="F106">
        <f t="shared" si="42"/>
        <v>0.23155848696625994</v>
      </c>
      <c r="G106">
        <f t="shared" si="43"/>
        <v>1.3482668471656196</v>
      </c>
      <c r="H106">
        <f t="shared" si="31"/>
        <v>0.17174529467445665</v>
      </c>
      <c r="I106">
        <v>103</v>
      </c>
      <c r="J106">
        <f t="shared" si="44"/>
        <v>0.41165953238446212</v>
      </c>
      <c r="K106">
        <f t="shared" si="45"/>
        <v>1.7976891295541595</v>
      </c>
      <c r="L106">
        <f t="shared" si="32"/>
        <v>0.22899372623260886</v>
      </c>
      <c r="M106">
        <v>103</v>
      </c>
      <c r="N106">
        <f t="shared" si="46"/>
        <v>0.64321801935072209</v>
      </c>
      <c r="O106">
        <f t="shared" si="47"/>
        <v>2.2471114119426994</v>
      </c>
      <c r="P106">
        <f t="shared" si="33"/>
        <v>0.28624215779076106</v>
      </c>
      <c r="Q106">
        <v>103</v>
      </c>
      <c r="R106">
        <f t="shared" si="48"/>
        <v>0.92623394786503976</v>
      </c>
      <c r="S106">
        <f t="shared" si="49"/>
        <v>2.6965336943312392</v>
      </c>
      <c r="T106">
        <f t="shared" si="34"/>
        <v>0.3434905893489133</v>
      </c>
      <c r="U106">
        <v>103</v>
      </c>
      <c r="V106">
        <f t="shared" si="50"/>
        <v>1.2607073179274153</v>
      </c>
      <c r="W106">
        <f t="shared" si="51"/>
        <v>3.1459559767197791</v>
      </c>
      <c r="X106">
        <f t="shared" si="35"/>
        <v>0.40073902090706554</v>
      </c>
      <c r="Y106">
        <v>103</v>
      </c>
      <c r="Z106">
        <f t="shared" si="52"/>
        <v>1.6466381295378485</v>
      </c>
      <c r="AA106">
        <f t="shared" si="53"/>
        <v>3.595378259108319</v>
      </c>
      <c r="AB106">
        <f t="shared" si="36"/>
        <v>0.45798745246521771</v>
      </c>
      <c r="AC106">
        <v>103</v>
      </c>
      <c r="AD106">
        <f t="shared" si="54"/>
        <v>2.0840263826963397</v>
      </c>
      <c r="AE106">
        <f t="shared" si="55"/>
        <v>4.0448005414968584</v>
      </c>
      <c r="AF106">
        <f t="shared" si="37"/>
        <v>0.51523588402337006</v>
      </c>
      <c r="AG106">
        <v>103</v>
      </c>
      <c r="AH106">
        <f t="shared" si="56"/>
        <v>2.5728720774028884</v>
      </c>
      <c r="AI106">
        <f t="shared" si="57"/>
        <v>4.4942228238853987</v>
      </c>
      <c r="AJ106">
        <f t="shared" si="38"/>
        <v>0.57248431558152213</v>
      </c>
      <c r="AK106">
        <v>103</v>
      </c>
      <c r="AL106">
        <f t="shared" si="58"/>
        <v>3.1131752136574948</v>
      </c>
      <c r="AM106">
        <f t="shared" si="59"/>
        <v>4.943645106273939</v>
      </c>
      <c r="AN106">
        <f t="shared" si="39"/>
        <v>0.62973274713967431</v>
      </c>
    </row>
    <row r="107" spans="1:40">
      <c r="A107">
        <v>104</v>
      </c>
      <c r="B107">
        <f t="shared" si="40"/>
        <v>0.16500912027306763</v>
      </c>
      <c r="C107">
        <f t="shared" si="41"/>
        <v>1.1344640137963142</v>
      </c>
      <c r="D107">
        <f t="shared" si="30"/>
        <v>0.14545117188943638</v>
      </c>
      <c r="E107">
        <v>104</v>
      </c>
      <c r="F107">
        <f t="shared" si="42"/>
        <v>0.23761313319321742</v>
      </c>
      <c r="G107">
        <f t="shared" si="43"/>
        <v>1.3613568165555772</v>
      </c>
      <c r="H107">
        <f t="shared" si="31"/>
        <v>0.17454140626732367</v>
      </c>
      <c r="I107">
        <v>104</v>
      </c>
      <c r="J107">
        <f t="shared" si="44"/>
        <v>0.42242334789905317</v>
      </c>
      <c r="K107">
        <f t="shared" si="45"/>
        <v>1.8151424220741028</v>
      </c>
      <c r="L107">
        <f t="shared" si="32"/>
        <v>0.23272187502309824</v>
      </c>
      <c r="M107">
        <v>104</v>
      </c>
      <c r="N107">
        <f t="shared" si="46"/>
        <v>0.66003648109227053</v>
      </c>
      <c r="O107">
        <f t="shared" si="47"/>
        <v>2.2689280275926285</v>
      </c>
      <c r="P107">
        <f t="shared" si="33"/>
        <v>0.29090234377887275</v>
      </c>
      <c r="Q107">
        <v>104</v>
      </c>
      <c r="R107">
        <f t="shared" si="48"/>
        <v>0.95045253277286967</v>
      </c>
      <c r="S107">
        <f t="shared" si="49"/>
        <v>2.7227136331111543</v>
      </c>
      <c r="T107">
        <f t="shared" si="34"/>
        <v>0.34908281253464735</v>
      </c>
      <c r="U107">
        <v>104</v>
      </c>
      <c r="V107">
        <f t="shared" si="50"/>
        <v>1.2936715029408503</v>
      </c>
      <c r="W107">
        <f t="shared" si="51"/>
        <v>3.1764992386296798</v>
      </c>
      <c r="X107">
        <f t="shared" si="35"/>
        <v>0.40726328129042194</v>
      </c>
      <c r="Y107">
        <v>104</v>
      </c>
      <c r="Z107">
        <f t="shared" si="52"/>
        <v>1.6896933915962127</v>
      </c>
      <c r="AA107">
        <f t="shared" si="53"/>
        <v>3.6302848441482056</v>
      </c>
      <c r="AB107">
        <f t="shared" si="36"/>
        <v>0.46544375004619648</v>
      </c>
      <c r="AC107">
        <v>104</v>
      </c>
      <c r="AD107">
        <f t="shared" si="54"/>
        <v>2.1385181987389568</v>
      </c>
      <c r="AE107">
        <f t="shared" si="55"/>
        <v>4.0840704496667311</v>
      </c>
      <c r="AF107">
        <f t="shared" si="37"/>
        <v>0.52362421880197108</v>
      </c>
      <c r="AG107">
        <v>104</v>
      </c>
      <c r="AH107">
        <f t="shared" si="56"/>
        <v>2.6401459243690821</v>
      </c>
      <c r="AI107">
        <f t="shared" si="57"/>
        <v>4.5378560551852569</v>
      </c>
      <c r="AJ107">
        <f t="shared" si="38"/>
        <v>0.5818046875577455</v>
      </c>
      <c r="AK107">
        <v>104</v>
      </c>
      <c r="AL107">
        <f t="shared" si="58"/>
        <v>3.1945765684865894</v>
      </c>
      <c r="AM107">
        <f t="shared" si="59"/>
        <v>4.9916416607037828</v>
      </c>
      <c r="AN107">
        <f t="shared" si="39"/>
        <v>0.63998515631352004</v>
      </c>
    </row>
    <row r="108" spans="1:40">
      <c r="A108">
        <v>105</v>
      </c>
      <c r="B108">
        <f t="shared" si="40"/>
        <v>0.16927146255956599</v>
      </c>
      <c r="C108">
        <f t="shared" si="41"/>
        <v>1.1453723216212788</v>
      </c>
      <c r="D108">
        <f t="shared" si="30"/>
        <v>0.14778728223496934</v>
      </c>
      <c r="E108">
        <v>105</v>
      </c>
      <c r="F108">
        <f t="shared" si="42"/>
        <v>0.24375090608577502</v>
      </c>
      <c r="G108">
        <f t="shared" si="43"/>
        <v>1.3744467859455347</v>
      </c>
      <c r="H108">
        <f t="shared" si="31"/>
        <v>0.17734473868196315</v>
      </c>
      <c r="I108">
        <v>105</v>
      </c>
      <c r="J108">
        <f t="shared" si="44"/>
        <v>0.43333494415248891</v>
      </c>
      <c r="K108">
        <f t="shared" si="45"/>
        <v>1.8325957145940461</v>
      </c>
      <c r="L108">
        <f t="shared" si="32"/>
        <v>0.23645965157595089</v>
      </c>
      <c r="M108">
        <v>105</v>
      </c>
      <c r="N108">
        <f t="shared" si="46"/>
        <v>0.67708585023826395</v>
      </c>
      <c r="O108">
        <f t="shared" si="47"/>
        <v>2.2907446432425576</v>
      </c>
      <c r="P108">
        <f t="shared" si="33"/>
        <v>0.29557456446993868</v>
      </c>
      <c r="Q108">
        <v>105</v>
      </c>
      <c r="R108">
        <f t="shared" si="48"/>
        <v>0.97500362434310006</v>
      </c>
      <c r="S108">
        <f t="shared" si="49"/>
        <v>2.7488935718910694</v>
      </c>
      <c r="T108">
        <f t="shared" si="34"/>
        <v>0.35468947736392631</v>
      </c>
      <c r="U108">
        <v>105</v>
      </c>
      <c r="V108">
        <f t="shared" si="50"/>
        <v>1.3270882664669972</v>
      </c>
      <c r="W108">
        <f t="shared" si="51"/>
        <v>3.2070425005395808</v>
      </c>
      <c r="X108">
        <f t="shared" si="35"/>
        <v>0.41380439025791405</v>
      </c>
      <c r="Y108">
        <v>105</v>
      </c>
      <c r="Z108">
        <f t="shared" si="52"/>
        <v>1.7333397766099556</v>
      </c>
      <c r="AA108">
        <f t="shared" si="53"/>
        <v>3.6651914291880923</v>
      </c>
      <c r="AB108">
        <f t="shared" si="36"/>
        <v>0.47291930315190178</v>
      </c>
      <c r="AC108">
        <v>105</v>
      </c>
      <c r="AD108">
        <f t="shared" si="54"/>
        <v>2.1937581547719751</v>
      </c>
      <c r="AE108">
        <f t="shared" si="55"/>
        <v>4.1233403578366037</v>
      </c>
      <c r="AF108">
        <f t="shared" si="37"/>
        <v>0.53203421604588952</v>
      </c>
      <c r="AG108">
        <v>105</v>
      </c>
      <c r="AH108">
        <f t="shared" si="56"/>
        <v>2.7083434009530558</v>
      </c>
      <c r="AI108">
        <f t="shared" si="57"/>
        <v>4.5814892864851151</v>
      </c>
      <c r="AJ108">
        <f t="shared" si="38"/>
        <v>0.59114912893987737</v>
      </c>
      <c r="AK108">
        <v>105</v>
      </c>
      <c r="AL108">
        <f t="shared" si="58"/>
        <v>3.2770955151531975</v>
      </c>
      <c r="AM108">
        <f t="shared" si="59"/>
        <v>5.0396382151336265</v>
      </c>
      <c r="AN108">
        <f t="shared" si="39"/>
        <v>0.6502640418338651</v>
      </c>
    </row>
    <row r="109" spans="1:40">
      <c r="A109">
        <v>106</v>
      </c>
      <c r="B109">
        <f t="shared" si="40"/>
        <v>0.1735912717139981</v>
      </c>
      <c r="C109">
        <f t="shared" si="41"/>
        <v>1.1562806294462433</v>
      </c>
      <c r="D109">
        <f t="shared" si="30"/>
        <v>0.15012901478521962</v>
      </c>
      <c r="E109">
        <v>106</v>
      </c>
      <c r="F109">
        <f t="shared" si="42"/>
        <v>0.2499714312681573</v>
      </c>
      <c r="G109">
        <f t="shared" si="43"/>
        <v>1.3875367553354918</v>
      </c>
      <c r="H109">
        <f t="shared" si="31"/>
        <v>0.18015481774226358</v>
      </c>
      <c r="I109">
        <v>106</v>
      </c>
      <c r="J109">
        <f t="shared" si="44"/>
        <v>0.44439365558783517</v>
      </c>
      <c r="K109">
        <f t="shared" si="45"/>
        <v>1.8500490071139892</v>
      </c>
      <c r="L109">
        <f t="shared" si="32"/>
        <v>0.24020642365635139</v>
      </c>
      <c r="M109">
        <v>106</v>
      </c>
      <c r="N109">
        <f t="shared" si="46"/>
        <v>0.69436508685599241</v>
      </c>
      <c r="O109">
        <f t="shared" si="47"/>
        <v>2.3125612588924866</v>
      </c>
      <c r="P109">
        <f t="shared" si="33"/>
        <v>0.30025802957043923</v>
      </c>
      <c r="Q109">
        <v>106</v>
      </c>
      <c r="R109">
        <f t="shared" si="48"/>
        <v>0.99988572507262918</v>
      </c>
      <c r="S109">
        <f t="shared" si="49"/>
        <v>2.7750735106709836</v>
      </c>
      <c r="T109">
        <f t="shared" si="34"/>
        <v>0.36030963548452716</v>
      </c>
      <c r="U109">
        <v>106</v>
      </c>
      <c r="V109">
        <f t="shared" si="50"/>
        <v>1.3609555702377452</v>
      </c>
      <c r="W109">
        <f t="shared" si="51"/>
        <v>3.237585762449481</v>
      </c>
      <c r="X109">
        <f t="shared" si="35"/>
        <v>0.42036124139861497</v>
      </c>
      <c r="Y109">
        <v>106</v>
      </c>
      <c r="Z109">
        <f t="shared" si="52"/>
        <v>1.7775746223513407</v>
      </c>
      <c r="AA109">
        <f t="shared" si="53"/>
        <v>3.7000980142279785</v>
      </c>
      <c r="AB109">
        <f t="shared" si="36"/>
        <v>0.48041284731270278</v>
      </c>
      <c r="AC109">
        <v>106</v>
      </c>
      <c r="AD109">
        <f t="shared" si="54"/>
        <v>2.2497428814134155</v>
      </c>
      <c r="AE109">
        <f t="shared" si="55"/>
        <v>4.1626102660064754</v>
      </c>
      <c r="AF109">
        <f t="shared" si="37"/>
        <v>0.54046445322679071</v>
      </c>
      <c r="AG109">
        <v>106</v>
      </c>
      <c r="AH109">
        <f t="shared" si="56"/>
        <v>2.7774603474239696</v>
      </c>
      <c r="AI109">
        <f t="shared" si="57"/>
        <v>4.6251225177849733</v>
      </c>
      <c r="AJ109">
        <f t="shared" si="38"/>
        <v>0.60051605914087847</v>
      </c>
      <c r="AK109">
        <v>106</v>
      </c>
      <c r="AL109">
        <f t="shared" si="58"/>
        <v>3.3607270203830035</v>
      </c>
      <c r="AM109">
        <f t="shared" si="59"/>
        <v>5.0876347695634703</v>
      </c>
      <c r="AN109">
        <f t="shared" si="39"/>
        <v>0.66056766505496634</v>
      </c>
    </row>
    <row r="110" spans="1:40">
      <c r="A110">
        <v>107</v>
      </c>
      <c r="B110">
        <f t="shared" si="40"/>
        <v>0.17796827024822207</v>
      </c>
      <c r="C110">
        <f t="shared" si="41"/>
        <v>1.1671889372712079</v>
      </c>
      <c r="D110">
        <f t="shared" si="30"/>
        <v>0.15247597416772754</v>
      </c>
      <c r="E110">
        <v>107</v>
      </c>
      <c r="F110">
        <f t="shared" si="42"/>
        <v>0.25627430915743976</v>
      </c>
      <c r="G110">
        <f t="shared" si="43"/>
        <v>1.4006267247254494</v>
      </c>
      <c r="H110">
        <f t="shared" si="31"/>
        <v>0.18297116900127305</v>
      </c>
      <c r="I110">
        <v>107</v>
      </c>
      <c r="J110">
        <f t="shared" si="44"/>
        <v>0.4555987718354485</v>
      </c>
      <c r="K110">
        <f t="shared" si="45"/>
        <v>1.8675022996339325</v>
      </c>
      <c r="L110">
        <f t="shared" si="32"/>
        <v>0.24396155866836411</v>
      </c>
      <c r="M110">
        <v>107</v>
      </c>
      <c r="N110">
        <f t="shared" si="46"/>
        <v>0.71187308099288826</v>
      </c>
      <c r="O110">
        <f t="shared" si="47"/>
        <v>2.3343778745424157</v>
      </c>
      <c r="P110">
        <f t="shared" si="33"/>
        <v>0.30495194833545508</v>
      </c>
      <c r="Q110">
        <v>107</v>
      </c>
      <c r="R110">
        <f t="shared" si="48"/>
        <v>1.025097236629759</v>
      </c>
      <c r="S110">
        <f t="shared" si="49"/>
        <v>2.8012534494508987</v>
      </c>
      <c r="T110">
        <f t="shared" si="34"/>
        <v>0.36594233800254611</v>
      </c>
      <c r="U110">
        <v>107</v>
      </c>
      <c r="V110">
        <f t="shared" si="50"/>
        <v>1.3952712387460611</v>
      </c>
      <c r="W110">
        <f t="shared" si="51"/>
        <v>3.2681290243593821</v>
      </c>
      <c r="X110">
        <f t="shared" si="35"/>
        <v>0.42693272766963714</v>
      </c>
      <c r="Y110">
        <v>107</v>
      </c>
      <c r="Z110">
        <f t="shared" si="52"/>
        <v>1.822395087341794</v>
      </c>
      <c r="AA110">
        <f t="shared" si="53"/>
        <v>3.7350045992678651</v>
      </c>
      <c r="AB110">
        <f t="shared" si="36"/>
        <v>0.48792311733672822</v>
      </c>
      <c r="AC110">
        <v>107</v>
      </c>
      <c r="AD110">
        <f t="shared" si="54"/>
        <v>2.3064687824169581</v>
      </c>
      <c r="AE110">
        <f t="shared" si="55"/>
        <v>4.2018801741763481</v>
      </c>
      <c r="AF110">
        <f t="shared" si="37"/>
        <v>0.54891350700381925</v>
      </c>
      <c r="AG110">
        <v>107</v>
      </c>
      <c r="AH110">
        <f t="shared" si="56"/>
        <v>2.8474923239715531</v>
      </c>
      <c r="AI110">
        <f t="shared" si="57"/>
        <v>4.6687557490848315</v>
      </c>
      <c r="AJ110">
        <f t="shared" si="38"/>
        <v>0.60990389667091016</v>
      </c>
      <c r="AK110">
        <v>107</v>
      </c>
      <c r="AL110">
        <f t="shared" si="58"/>
        <v>3.4454657120055794</v>
      </c>
      <c r="AM110">
        <f t="shared" si="59"/>
        <v>5.1356313239933149</v>
      </c>
      <c r="AN110">
        <f t="shared" si="39"/>
        <v>0.67089428633800119</v>
      </c>
    </row>
    <row r="111" spans="1:40">
      <c r="A111">
        <v>108</v>
      </c>
      <c r="B111">
        <f t="shared" si="40"/>
        <v>0.18240216325365669</v>
      </c>
      <c r="C111">
        <f t="shared" si="41"/>
        <v>1.1780972450961724</v>
      </c>
      <c r="D111">
        <f t="shared" si="30"/>
        <v>0.15482776486652977</v>
      </c>
      <c r="E111">
        <v>108</v>
      </c>
      <c r="F111">
        <f t="shared" si="42"/>
        <v>0.26265911508526563</v>
      </c>
      <c r="G111">
        <f t="shared" si="43"/>
        <v>1.4137166941154069</v>
      </c>
      <c r="H111">
        <f t="shared" si="31"/>
        <v>0.18579331783983574</v>
      </c>
      <c r="I111">
        <v>108</v>
      </c>
      <c r="J111">
        <f t="shared" si="44"/>
        <v>0.46694953792936111</v>
      </c>
      <c r="K111">
        <f t="shared" si="45"/>
        <v>1.8849555921538759</v>
      </c>
      <c r="L111">
        <f t="shared" si="32"/>
        <v>0.24772442378644766</v>
      </c>
      <c r="M111">
        <v>108</v>
      </c>
      <c r="N111">
        <f t="shared" si="46"/>
        <v>0.72960865301462674</v>
      </c>
      <c r="O111">
        <f t="shared" si="47"/>
        <v>2.3561944901923448</v>
      </c>
      <c r="P111">
        <f t="shared" si="33"/>
        <v>0.30965552973305954</v>
      </c>
      <c r="Q111">
        <v>108</v>
      </c>
      <c r="R111">
        <f t="shared" si="48"/>
        <v>1.0506364603410625</v>
      </c>
      <c r="S111">
        <f t="shared" si="49"/>
        <v>2.8274333882308138</v>
      </c>
      <c r="T111">
        <f t="shared" si="34"/>
        <v>0.37158663567967148</v>
      </c>
      <c r="U111">
        <v>108</v>
      </c>
      <c r="V111">
        <f t="shared" si="50"/>
        <v>1.4300329599086683</v>
      </c>
      <c r="W111">
        <f t="shared" si="51"/>
        <v>3.2986722862692828</v>
      </c>
      <c r="X111">
        <f t="shared" si="35"/>
        <v>0.43351774162628337</v>
      </c>
      <c r="Y111">
        <v>108</v>
      </c>
      <c r="Z111">
        <f t="shared" si="52"/>
        <v>1.8677981517174445</v>
      </c>
      <c r="AA111">
        <f t="shared" si="53"/>
        <v>3.7699111843077517</v>
      </c>
      <c r="AB111">
        <f t="shared" si="36"/>
        <v>0.49544884757289531</v>
      </c>
      <c r="AC111">
        <v>108</v>
      </c>
      <c r="AD111">
        <f t="shared" si="54"/>
        <v>2.3639320357673905</v>
      </c>
      <c r="AE111">
        <f t="shared" si="55"/>
        <v>4.2411500823462207</v>
      </c>
      <c r="AF111">
        <f t="shared" si="37"/>
        <v>0.5573799535195072</v>
      </c>
      <c r="AG111">
        <v>108</v>
      </c>
      <c r="AH111">
        <f t="shared" si="56"/>
        <v>2.918434612058507</v>
      </c>
      <c r="AI111">
        <f t="shared" si="57"/>
        <v>4.7123889803846897</v>
      </c>
      <c r="AJ111">
        <f t="shared" si="38"/>
        <v>0.61931105946611908</v>
      </c>
      <c r="AK111">
        <v>108</v>
      </c>
      <c r="AL111">
        <f t="shared" si="58"/>
        <v>3.5313058805907933</v>
      </c>
      <c r="AM111">
        <f t="shared" si="59"/>
        <v>5.1836278784231586</v>
      </c>
      <c r="AN111">
        <f t="shared" si="39"/>
        <v>0.68124216541273097</v>
      </c>
    </row>
    <row r="112" spans="1:40">
      <c r="A112">
        <v>109</v>
      </c>
      <c r="B112">
        <f t="shared" si="40"/>
        <v>0.18689263849111373</v>
      </c>
      <c r="C112">
        <f t="shared" si="41"/>
        <v>1.189005552921137</v>
      </c>
      <c r="D112">
        <f t="shared" si="30"/>
        <v>0.15718399130429439</v>
      </c>
      <c r="E112">
        <v>109</v>
      </c>
      <c r="F112">
        <f t="shared" si="42"/>
        <v>0.26912539942720376</v>
      </c>
      <c r="G112">
        <f t="shared" si="43"/>
        <v>1.4268066635053644</v>
      </c>
      <c r="H112">
        <f t="shared" si="31"/>
        <v>0.18862078956515324</v>
      </c>
      <c r="I112">
        <v>109</v>
      </c>
      <c r="J112">
        <f t="shared" si="44"/>
        <v>0.47844515453725117</v>
      </c>
      <c r="K112">
        <f t="shared" si="45"/>
        <v>1.9024088846738192</v>
      </c>
      <c r="L112">
        <f t="shared" si="32"/>
        <v>0.25149438608687102</v>
      </c>
      <c r="M112">
        <v>109</v>
      </c>
      <c r="N112">
        <f t="shared" si="46"/>
        <v>0.74757055396445493</v>
      </c>
      <c r="O112">
        <f t="shared" si="47"/>
        <v>2.3780111058422739</v>
      </c>
      <c r="P112">
        <f t="shared" si="33"/>
        <v>0.31436798260858878</v>
      </c>
      <c r="Q112">
        <v>109</v>
      </c>
      <c r="R112">
        <f t="shared" si="48"/>
        <v>1.076501597708815</v>
      </c>
      <c r="S112">
        <f t="shared" si="49"/>
        <v>2.8536133270107289</v>
      </c>
      <c r="T112">
        <f t="shared" si="34"/>
        <v>0.37724157913030648</v>
      </c>
      <c r="U112">
        <v>109</v>
      </c>
      <c r="V112">
        <f t="shared" si="50"/>
        <v>1.4652382857703317</v>
      </c>
      <c r="W112">
        <f t="shared" si="51"/>
        <v>3.3292155481791834</v>
      </c>
      <c r="X112">
        <f t="shared" si="35"/>
        <v>0.44011517565202429</v>
      </c>
      <c r="Y112">
        <v>109</v>
      </c>
      <c r="Z112">
        <f t="shared" si="52"/>
        <v>1.9137806181490047</v>
      </c>
      <c r="AA112">
        <f t="shared" si="53"/>
        <v>3.8048177693476384</v>
      </c>
      <c r="AB112">
        <f t="shared" si="36"/>
        <v>0.50298877217374205</v>
      </c>
      <c r="AC112">
        <v>109</v>
      </c>
      <c r="AD112">
        <f t="shared" si="54"/>
        <v>2.4221285948448341</v>
      </c>
      <c r="AE112">
        <f t="shared" si="55"/>
        <v>4.2804199905160933</v>
      </c>
      <c r="AF112">
        <f t="shared" si="37"/>
        <v>0.56586236869545981</v>
      </c>
      <c r="AG112">
        <v>109</v>
      </c>
      <c r="AH112">
        <f t="shared" si="56"/>
        <v>2.9902822158578197</v>
      </c>
      <c r="AI112">
        <f t="shared" si="57"/>
        <v>4.7560222116845479</v>
      </c>
      <c r="AJ112">
        <f t="shared" si="38"/>
        <v>0.62873596521717756</v>
      </c>
      <c r="AK112">
        <v>109</v>
      </c>
      <c r="AL112">
        <f t="shared" si="58"/>
        <v>3.6182414811879622</v>
      </c>
      <c r="AM112">
        <f t="shared" si="59"/>
        <v>5.2316244328530024</v>
      </c>
      <c r="AN112">
        <f t="shared" si="39"/>
        <v>0.69160956173889543</v>
      </c>
    </row>
    <row r="113" spans="1:40">
      <c r="A113">
        <v>110</v>
      </c>
      <c r="B113">
        <f t="shared" si="40"/>
        <v>0.19143936648590901</v>
      </c>
      <c r="C113">
        <f t="shared" si="41"/>
        <v>1.1999138607461015</v>
      </c>
      <c r="D113">
        <f t="shared" si="30"/>
        <v>0.15954425792437532</v>
      </c>
      <c r="E113">
        <v>110</v>
      </c>
      <c r="F113">
        <f t="shared" si="42"/>
        <v>0.27567268773970899</v>
      </c>
      <c r="G113">
        <f t="shared" si="43"/>
        <v>1.439896632895322</v>
      </c>
      <c r="H113">
        <f t="shared" si="31"/>
        <v>0.1914531095092504</v>
      </c>
      <c r="I113">
        <v>110</v>
      </c>
      <c r="J113">
        <f t="shared" si="44"/>
        <v>0.49008477820392704</v>
      </c>
      <c r="K113">
        <f t="shared" si="45"/>
        <v>1.9198621771937625</v>
      </c>
      <c r="L113">
        <f t="shared" si="32"/>
        <v>0.25527081267900054</v>
      </c>
      <c r="M113">
        <v>110</v>
      </c>
      <c r="N113">
        <f t="shared" si="46"/>
        <v>0.76575746594363603</v>
      </c>
      <c r="O113">
        <f t="shared" si="47"/>
        <v>2.399827721492203</v>
      </c>
      <c r="P113">
        <f t="shared" si="33"/>
        <v>0.31908851584875064</v>
      </c>
      <c r="Q113">
        <v>110</v>
      </c>
      <c r="R113">
        <f t="shared" si="48"/>
        <v>1.102690750958836</v>
      </c>
      <c r="S113">
        <f t="shared" si="49"/>
        <v>2.879793265790644</v>
      </c>
      <c r="T113">
        <f t="shared" si="34"/>
        <v>0.3829062190185008</v>
      </c>
      <c r="U113">
        <v>110</v>
      </c>
      <c r="V113">
        <f t="shared" si="50"/>
        <v>1.5008846332495265</v>
      </c>
      <c r="W113">
        <f t="shared" si="51"/>
        <v>3.3597588100890845</v>
      </c>
      <c r="X113">
        <f t="shared" si="35"/>
        <v>0.44672392218825085</v>
      </c>
      <c r="Y113">
        <v>110</v>
      </c>
      <c r="Z113">
        <f t="shared" si="52"/>
        <v>1.9603391128157082</v>
      </c>
      <c r="AA113">
        <f t="shared" si="53"/>
        <v>3.839724354387525</v>
      </c>
      <c r="AB113">
        <f t="shared" si="36"/>
        <v>0.51054162535800107</v>
      </c>
      <c r="AC113">
        <v>110</v>
      </c>
      <c r="AD113">
        <f t="shared" si="54"/>
        <v>2.4810541896573808</v>
      </c>
      <c r="AE113">
        <f t="shared" si="55"/>
        <v>4.319689898685966</v>
      </c>
      <c r="AF113">
        <f t="shared" si="37"/>
        <v>0.57435932852775118</v>
      </c>
      <c r="AG113">
        <v>110</v>
      </c>
      <c r="AH113">
        <f t="shared" si="56"/>
        <v>3.0630298637745441</v>
      </c>
      <c r="AI113">
        <f t="shared" si="57"/>
        <v>4.7996554429844061</v>
      </c>
      <c r="AJ113">
        <f t="shared" si="38"/>
        <v>0.63817703169750128</v>
      </c>
      <c r="AK113">
        <v>110</v>
      </c>
      <c r="AL113">
        <f t="shared" si="58"/>
        <v>3.7062661351671982</v>
      </c>
      <c r="AM113">
        <f t="shared" si="59"/>
        <v>5.279620987282847</v>
      </c>
      <c r="AN113">
        <f t="shared" si="39"/>
        <v>0.70199473486725139</v>
      </c>
    </row>
    <row r="114" spans="1:40">
      <c r="A114">
        <v>111</v>
      </c>
      <c r="B114">
        <f t="shared" si="40"/>
        <v>0.19604200062822344</v>
      </c>
      <c r="C114">
        <f t="shared" si="41"/>
        <v>1.2108221685710661</v>
      </c>
      <c r="D114">
        <f t="shared" si="30"/>
        <v>0.16190816927276738</v>
      </c>
      <c r="E114">
        <v>111</v>
      </c>
      <c r="F114">
        <f t="shared" si="42"/>
        <v>0.28230048090464177</v>
      </c>
      <c r="G114">
        <f t="shared" si="43"/>
        <v>1.4529866022852793</v>
      </c>
      <c r="H114">
        <f t="shared" si="31"/>
        <v>0.19428980312732086</v>
      </c>
      <c r="I114">
        <v>111</v>
      </c>
      <c r="J114">
        <f t="shared" si="44"/>
        <v>0.50186752160825199</v>
      </c>
      <c r="K114">
        <f t="shared" si="45"/>
        <v>1.9373154697137058</v>
      </c>
      <c r="L114">
        <f t="shared" si="32"/>
        <v>0.25905307083642776</v>
      </c>
      <c r="M114">
        <v>111</v>
      </c>
      <c r="N114">
        <f t="shared" si="46"/>
        <v>0.78416800251289376</v>
      </c>
      <c r="O114">
        <f t="shared" si="47"/>
        <v>2.4216443371421321</v>
      </c>
      <c r="P114">
        <f t="shared" si="33"/>
        <v>0.32381633854553477</v>
      </c>
      <c r="Q114">
        <v>111</v>
      </c>
      <c r="R114">
        <f t="shared" si="48"/>
        <v>1.1292019236185671</v>
      </c>
      <c r="S114">
        <f t="shared" si="49"/>
        <v>2.9059732045705586</v>
      </c>
      <c r="T114">
        <f t="shared" si="34"/>
        <v>0.38857960625464172</v>
      </c>
      <c r="U114">
        <v>111</v>
      </c>
      <c r="V114">
        <f t="shared" si="50"/>
        <v>1.5369692849252716</v>
      </c>
      <c r="W114">
        <f t="shared" si="51"/>
        <v>3.3903020719989851</v>
      </c>
      <c r="X114">
        <f t="shared" si="35"/>
        <v>0.45334287396374862</v>
      </c>
      <c r="Y114">
        <v>111</v>
      </c>
      <c r="Z114">
        <f t="shared" si="52"/>
        <v>2.0074700864330079</v>
      </c>
      <c r="AA114">
        <f t="shared" si="53"/>
        <v>3.8746309394274117</v>
      </c>
      <c r="AB114">
        <f t="shared" si="36"/>
        <v>0.51810614167285551</v>
      </c>
      <c r="AC114">
        <v>111</v>
      </c>
      <c r="AD114">
        <f t="shared" si="54"/>
        <v>2.5407043281417758</v>
      </c>
      <c r="AE114">
        <f t="shared" si="55"/>
        <v>4.3589598068558377</v>
      </c>
      <c r="AF114">
        <f t="shared" si="37"/>
        <v>0.58286940938196263</v>
      </c>
      <c r="AG114">
        <v>111</v>
      </c>
      <c r="AH114">
        <f t="shared" si="56"/>
        <v>3.136672010051575</v>
      </c>
      <c r="AI114">
        <f t="shared" si="57"/>
        <v>4.8432886742842642</v>
      </c>
      <c r="AJ114">
        <f t="shared" si="38"/>
        <v>0.64763267709106953</v>
      </c>
      <c r="AK114">
        <v>111</v>
      </c>
      <c r="AL114">
        <f t="shared" si="58"/>
        <v>3.7953731321624056</v>
      </c>
      <c r="AM114">
        <f t="shared" si="59"/>
        <v>5.3276175417126908</v>
      </c>
      <c r="AN114">
        <f t="shared" si="39"/>
        <v>0.71239594480017643</v>
      </c>
    </row>
    <row r="115" spans="1:40">
      <c r="A115">
        <v>112</v>
      </c>
      <c r="B115">
        <f t="shared" si="40"/>
        <v>0.20070017727868394</v>
      </c>
      <c r="C115">
        <f t="shared" si="41"/>
        <v>1.2217304763960306</v>
      </c>
      <c r="D115">
        <f t="shared" si="30"/>
        <v>0.16427533007994299</v>
      </c>
      <c r="E115">
        <v>112</v>
      </c>
      <c r="F115">
        <f t="shared" si="42"/>
        <v>0.28900825528130486</v>
      </c>
      <c r="G115">
        <f t="shared" si="43"/>
        <v>1.4660765716752369</v>
      </c>
      <c r="H115">
        <f t="shared" si="31"/>
        <v>0.19713039609593158</v>
      </c>
      <c r="I115">
        <v>112</v>
      </c>
      <c r="J115">
        <f t="shared" si="44"/>
        <v>0.51379245383343086</v>
      </c>
      <c r="K115">
        <f t="shared" si="45"/>
        <v>1.9547687622336491</v>
      </c>
      <c r="L115">
        <f t="shared" si="32"/>
        <v>0.26284052812790876</v>
      </c>
      <c r="M115">
        <v>112</v>
      </c>
      <c r="N115">
        <f t="shared" si="46"/>
        <v>0.80280070911473578</v>
      </c>
      <c r="O115">
        <f t="shared" si="47"/>
        <v>2.4434609527920612</v>
      </c>
      <c r="P115">
        <f t="shared" si="33"/>
        <v>0.32855066015988599</v>
      </c>
      <c r="Q115">
        <v>112</v>
      </c>
      <c r="R115">
        <f t="shared" si="48"/>
        <v>1.1560330211252194</v>
      </c>
      <c r="S115">
        <f t="shared" si="49"/>
        <v>2.9321531433504737</v>
      </c>
      <c r="T115">
        <f t="shared" si="34"/>
        <v>0.39426079219186316</v>
      </c>
      <c r="U115">
        <v>112</v>
      </c>
      <c r="V115">
        <f t="shared" si="50"/>
        <v>1.5734893898648821</v>
      </c>
      <c r="W115">
        <f t="shared" si="51"/>
        <v>3.4208453339088862</v>
      </c>
      <c r="X115">
        <f t="shared" si="35"/>
        <v>0.45997092422384034</v>
      </c>
      <c r="Y115">
        <v>112</v>
      </c>
      <c r="Z115">
        <f t="shared" si="52"/>
        <v>2.0551698153337234</v>
      </c>
      <c r="AA115">
        <f t="shared" si="53"/>
        <v>3.9095375244672983</v>
      </c>
      <c r="AB115">
        <f t="shared" si="36"/>
        <v>0.52568105625581751</v>
      </c>
      <c r="AC115">
        <v>112</v>
      </c>
      <c r="AD115">
        <f t="shared" si="54"/>
        <v>2.6010742975317438</v>
      </c>
      <c r="AE115">
        <f t="shared" si="55"/>
        <v>4.3982297150257104</v>
      </c>
      <c r="AF115">
        <f t="shared" si="37"/>
        <v>0.5913911882877948</v>
      </c>
      <c r="AG115">
        <v>112</v>
      </c>
      <c r="AH115">
        <f t="shared" si="56"/>
        <v>3.2112028364589431</v>
      </c>
      <c r="AI115">
        <f t="shared" si="57"/>
        <v>4.8869219055841224</v>
      </c>
      <c r="AJ115">
        <f t="shared" si="38"/>
        <v>0.65710132031977198</v>
      </c>
      <c r="AK115">
        <v>112</v>
      </c>
      <c r="AL115">
        <f t="shared" si="58"/>
        <v>3.885555432115321</v>
      </c>
      <c r="AM115">
        <f t="shared" si="59"/>
        <v>5.3756140961425354</v>
      </c>
      <c r="AN115">
        <f t="shared" si="39"/>
        <v>0.72281145235174904</v>
      </c>
    </row>
    <row r="116" spans="1:40">
      <c r="A116">
        <v>113</v>
      </c>
      <c r="B116">
        <f t="shared" si="40"/>
        <v>0.20541351587913129</v>
      </c>
      <c r="C116">
        <f t="shared" si="41"/>
        <v>1.2326387842209954</v>
      </c>
      <c r="D116">
        <f t="shared" si="30"/>
        <v>0.16664534534255207</v>
      </c>
      <c r="E116">
        <v>113</v>
      </c>
      <c r="F116">
        <f t="shared" si="42"/>
        <v>0.29579546286594904</v>
      </c>
      <c r="G116">
        <f t="shared" si="43"/>
        <v>1.4791665410651944</v>
      </c>
      <c r="H116">
        <f t="shared" si="31"/>
        <v>0.19997441441106248</v>
      </c>
      <c r="I116">
        <v>113</v>
      </c>
      <c r="J116">
        <f t="shared" si="44"/>
        <v>0.5258586006505761</v>
      </c>
      <c r="K116">
        <f t="shared" si="45"/>
        <v>1.9722220547535925</v>
      </c>
      <c r="L116">
        <f t="shared" si="32"/>
        <v>0.26663255254808332</v>
      </c>
      <c r="M116">
        <v>113</v>
      </c>
      <c r="N116">
        <f t="shared" si="46"/>
        <v>0.82165406351652515</v>
      </c>
      <c r="O116">
        <f t="shared" si="47"/>
        <v>2.4652775684419908</v>
      </c>
      <c r="P116">
        <f t="shared" si="33"/>
        <v>0.33329069068510414</v>
      </c>
      <c r="Q116">
        <v>113</v>
      </c>
      <c r="R116">
        <f t="shared" si="48"/>
        <v>1.1831818514637962</v>
      </c>
      <c r="S116">
        <f t="shared" si="49"/>
        <v>2.9583330821303888</v>
      </c>
      <c r="T116">
        <f t="shared" si="34"/>
        <v>0.39994882882212496</v>
      </c>
      <c r="U116">
        <v>113</v>
      </c>
      <c r="V116">
        <f t="shared" si="50"/>
        <v>1.6104419644923893</v>
      </c>
      <c r="W116">
        <f t="shared" si="51"/>
        <v>3.4513885958187869</v>
      </c>
      <c r="X116">
        <f t="shared" si="35"/>
        <v>0.46660696695914577</v>
      </c>
      <c r="Y116">
        <v>113</v>
      </c>
      <c r="Z116">
        <f t="shared" si="52"/>
        <v>2.1034344026023044</v>
      </c>
      <c r="AA116">
        <f t="shared" si="53"/>
        <v>3.9444441095071849</v>
      </c>
      <c r="AB116">
        <f t="shared" si="36"/>
        <v>0.53326510509616665</v>
      </c>
      <c r="AC116">
        <v>113</v>
      </c>
      <c r="AD116">
        <f t="shared" si="54"/>
        <v>2.6621591657935415</v>
      </c>
      <c r="AE116">
        <f t="shared" si="55"/>
        <v>4.437499623195583</v>
      </c>
      <c r="AF116">
        <f t="shared" si="37"/>
        <v>0.59992324323318746</v>
      </c>
      <c r="AG116">
        <v>113</v>
      </c>
      <c r="AH116">
        <f t="shared" si="56"/>
        <v>3.2866162540661006</v>
      </c>
      <c r="AI116">
        <f t="shared" si="57"/>
        <v>4.9305551368839815</v>
      </c>
      <c r="AJ116">
        <f t="shared" si="38"/>
        <v>0.66658138137020828</v>
      </c>
      <c r="AK116">
        <v>113</v>
      </c>
      <c r="AL116">
        <f t="shared" si="58"/>
        <v>3.9768056674199816</v>
      </c>
      <c r="AM116">
        <f t="shared" si="59"/>
        <v>5.4236106505723791</v>
      </c>
      <c r="AN116">
        <f t="shared" si="39"/>
        <v>0.7332395195072291</v>
      </c>
    </row>
    <row r="117" spans="1:40">
      <c r="A117">
        <v>114</v>
      </c>
      <c r="B117">
        <f t="shared" si="40"/>
        <v>0.21018161906854199</v>
      </c>
      <c r="C117">
        <f t="shared" si="41"/>
        <v>1.2435470920459599</v>
      </c>
      <c r="D117">
        <f t="shared" si="30"/>
        <v>0.16901782040496618</v>
      </c>
      <c r="E117">
        <v>114</v>
      </c>
      <c r="F117">
        <f t="shared" si="42"/>
        <v>0.30266153145870045</v>
      </c>
      <c r="G117">
        <f t="shared" si="43"/>
        <v>1.4922565104551517</v>
      </c>
      <c r="H117">
        <f t="shared" si="31"/>
        <v>0.20282138448595941</v>
      </c>
      <c r="I117">
        <v>114</v>
      </c>
      <c r="J117">
        <f t="shared" si="44"/>
        <v>0.53806494481546752</v>
      </c>
      <c r="K117">
        <f t="shared" si="45"/>
        <v>1.9896753472735358</v>
      </c>
      <c r="L117">
        <f t="shared" si="32"/>
        <v>0.27042851264794587</v>
      </c>
      <c r="M117">
        <v>114</v>
      </c>
      <c r="N117">
        <f t="shared" si="46"/>
        <v>0.84072647627416797</v>
      </c>
      <c r="O117">
        <f t="shared" si="47"/>
        <v>2.4870941840919198</v>
      </c>
      <c r="P117">
        <f t="shared" si="33"/>
        <v>0.33803564080993237</v>
      </c>
      <c r="Q117">
        <v>114</v>
      </c>
      <c r="R117">
        <f t="shared" si="48"/>
        <v>1.2106461258348018</v>
      </c>
      <c r="S117">
        <f t="shared" si="49"/>
        <v>2.9845130209103035</v>
      </c>
      <c r="T117">
        <f t="shared" si="34"/>
        <v>0.40564276897191881</v>
      </c>
      <c r="U117">
        <v>114</v>
      </c>
      <c r="V117">
        <f t="shared" si="50"/>
        <v>1.6478238934973692</v>
      </c>
      <c r="W117">
        <f t="shared" si="51"/>
        <v>3.4819318577286875</v>
      </c>
      <c r="X117">
        <f t="shared" si="35"/>
        <v>0.47324989713390531</v>
      </c>
      <c r="Y117">
        <v>114</v>
      </c>
      <c r="Z117">
        <f t="shared" si="52"/>
        <v>2.1522597792618701</v>
      </c>
      <c r="AA117">
        <f t="shared" si="53"/>
        <v>3.9793506945470716</v>
      </c>
      <c r="AB117">
        <f t="shared" si="36"/>
        <v>0.54085702529589175</v>
      </c>
      <c r="AC117">
        <v>114</v>
      </c>
      <c r="AD117">
        <f t="shared" si="54"/>
        <v>2.7239537831283043</v>
      </c>
      <c r="AE117">
        <f t="shared" si="55"/>
        <v>4.4767695313654556</v>
      </c>
      <c r="AF117">
        <f t="shared" si="37"/>
        <v>0.6084641534578783</v>
      </c>
      <c r="AG117">
        <v>114</v>
      </c>
      <c r="AH117">
        <f t="shared" si="56"/>
        <v>3.3629059050966719</v>
      </c>
      <c r="AI117">
        <f t="shared" si="57"/>
        <v>4.9741883681838397</v>
      </c>
      <c r="AJ117">
        <f t="shared" si="38"/>
        <v>0.67607128161986474</v>
      </c>
      <c r="AK117">
        <v>114</v>
      </c>
      <c r="AL117">
        <f t="shared" si="58"/>
        <v>4.0691161451669728</v>
      </c>
      <c r="AM117">
        <f t="shared" si="59"/>
        <v>5.4716072050022238</v>
      </c>
      <c r="AN117">
        <f t="shared" si="39"/>
        <v>0.74367840978185107</v>
      </c>
    </row>
    <row r="118" spans="1:40">
      <c r="A118">
        <v>115</v>
      </c>
      <c r="B118">
        <f t="shared" si="40"/>
        <v>0.21500407280406814</v>
      </c>
      <c r="C118">
        <f t="shared" si="41"/>
        <v>1.2544553998709242</v>
      </c>
      <c r="D118">
        <f t="shared" si="30"/>
        <v>0.17139236104064817</v>
      </c>
      <c r="E118">
        <v>115</v>
      </c>
      <c r="F118">
        <f t="shared" si="42"/>
        <v>0.30960586483785812</v>
      </c>
      <c r="G118">
        <f t="shared" si="43"/>
        <v>1.5053464798451093</v>
      </c>
      <c r="H118">
        <f t="shared" si="31"/>
        <v>0.2056708332487778</v>
      </c>
      <c r="I118">
        <v>115</v>
      </c>
      <c r="J118">
        <f t="shared" si="44"/>
        <v>0.55041042637841442</v>
      </c>
      <c r="K118">
        <f t="shared" si="45"/>
        <v>2.0071286397934789</v>
      </c>
      <c r="L118">
        <f t="shared" si="32"/>
        <v>0.27422777766503709</v>
      </c>
      <c r="M118">
        <v>115</v>
      </c>
      <c r="N118">
        <f t="shared" si="46"/>
        <v>0.86001629121627254</v>
      </c>
      <c r="O118">
        <f t="shared" si="47"/>
        <v>2.5089107997418485</v>
      </c>
      <c r="P118">
        <f t="shared" si="33"/>
        <v>0.34278472208129634</v>
      </c>
      <c r="Q118">
        <v>115</v>
      </c>
      <c r="R118">
        <f t="shared" si="48"/>
        <v>1.2384234593514325</v>
      </c>
      <c r="S118">
        <f t="shared" si="49"/>
        <v>3.0106929596902186</v>
      </c>
      <c r="T118">
        <f t="shared" si="34"/>
        <v>0.4113416664975556</v>
      </c>
      <c r="U118">
        <v>115</v>
      </c>
      <c r="V118">
        <f t="shared" si="50"/>
        <v>1.6856319307838941</v>
      </c>
      <c r="W118">
        <f t="shared" si="51"/>
        <v>3.5124751196385882</v>
      </c>
      <c r="X118">
        <f t="shared" si="35"/>
        <v>0.47989861091381486</v>
      </c>
      <c r="Y118">
        <v>115</v>
      </c>
      <c r="Z118">
        <f t="shared" si="52"/>
        <v>2.2016417055136577</v>
      </c>
      <c r="AA118">
        <f t="shared" si="53"/>
        <v>4.0142572795869578</v>
      </c>
      <c r="AB118">
        <f t="shared" si="36"/>
        <v>0.54845555533007417</v>
      </c>
      <c r="AC118">
        <v>115</v>
      </c>
      <c r="AD118">
        <f t="shared" si="54"/>
        <v>2.7864527835407231</v>
      </c>
      <c r="AE118">
        <f t="shared" si="55"/>
        <v>4.5160394395353274</v>
      </c>
      <c r="AF118">
        <f t="shared" si="37"/>
        <v>0.61701249974633343</v>
      </c>
      <c r="AG118">
        <v>115</v>
      </c>
      <c r="AH118">
        <f t="shared" si="56"/>
        <v>3.4400651648650902</v>
      </c>
      <c r="AI118">
        <f t="shared" si="57"/>
        <v>5.017821599483697</v>
      </c>
      <c r="AJ118">
        <f t="shared" si="38"/>
        <v>0.68556944416259269</v>
      </c>
      <c r="AK118">
        <v>115</v>
      </c>
      <c r="AL118">
        <f t="shared" si="58"/>
        <v>4.1624788494867593</v>
      </c>
      <c r="AM118">
        <f t="shared" si="59"/>
        <v>5.5196037594320666</v>
      </c>
      <c r="AN118">
        <f t="shared" si="39"/>
        <v>0.75412638857885206</v>
      </c>
    </row>
    <row r="119" spans="1:40">
      <c r="A119">
        <v>116</v>
      </c>
      <c r="B119">
        <f t="shared" si="40"/>
        <v>0.21988044648715929</v>
      </c>
      <c r="C119">
        <f t="shared" si="41"/>
        <v>1.265363707695889</v>
      </c>
      <c r="D119">
        <f t="shared" si="30"/>
        <v>0.17376857353332931</v>
      </c>
      <c r="E119">
        <v>116</v>
      </c>
      <c r="F119">
        <f t="shared" si="42"/>
        <v>0.31662784294150936</v>
      </c>
      <c r="G119">
        <f t="shared" si="43"/>
        <v>1.5184364492350668</v>
      </c>
      <c r="H119">
        <f t="shared" si="31"/>
        <v>0.20852228823999513</v>
      </c>
      <c r="I119">
        <v>116</v>
      </c>
      <c r="J119">
        <f t="shared" si="44"/>
        <v>0.56289394300712781</v>
      </c>
      <c r="K119">
        <f t="shared" si="45"/>
        <v>2.0245819323134224</v>
      </c>
      <c r="L119">
        <f t="shared" si="32"/>
        <v>0.2780297176533269</v>
      </c>
      <c r="M119">
        <v>116</v>
      </c>
      <c r="N119">
        <f t="shared" si="46"/>
        <v>0.87952178594863717</v>
      </c>
      <c r="O119">
        <f t="shared" si="47"/>
        <v>2.530727415391778</v>
      </c>
      <c r="P119">
        <f t="shared" si="33"/>
        <v>0.34753714706665861</v>
      </c>
      <c r="Q119">
        <v>116</v>
      </c>
      <c r="R119">
        <f t="shared" si="48"/>
        <v>1.2665113717660375</v>
      </c>
      <c r="S119">
        <f t="shared" si="49"/>
        <v>3.0368728984701336</v>
      </c>
      <c r="T119">
        <f t="shared" si="34"/>
        <v>0.41704457647999027</v>
      </c>
      <c r="U119">
        <v>116</v>
      </c>
      <c r="V119">
        <f t="shared" si="50"/>
        <v>1.723862700459329</v>
      </c>
      <c r="W119">
        <f t="shared" si="51"/>
        <v>3.5430183815484892</v>
      </c>
      <c r="X119">
        <f t="shared" si="35"/>
        <v>0.48655200589332209</v>
      </c>
      <c r="Y119">
        <v>116</v>
      </c>
      <c r="Z119">
        <f t="shared" si="52"/>
        <v>2.2515757720285112</v>
      </c>
      <c r="AA119">
        <f t="shared" si="53"/>
        <v>4.0491638646268449</v>
      </c>
      <c r="AB119">
        <f t="shared" si="36"/>
        <v>0.5560594353066538</v>
      </c>
      <c r="AC119">
        <v>116</v>
      </c>
      <c r="AD119">
        <f t="shared" si="54"/>
        <v>2.8496505864735844</v>
      </c>
      <c r="AE119">
        <f t="shared" si="55"/>
        <v>4.5553093477052009</v>
      </c>
      <c r="AF119">
        <f t="shared" si="37"/>
        <v>0.62556686471998546</v>
      </c>
      <c r="AG119">
        <v>116</v>
      </c>
      <c r="AH119">
        <f t="shared" si="56"/>
        <v>3.5180871437945487</v>
      </c>
      <c r="AI119">
        <f t="shared" si="57"/>
        <v>5.0614548307835561</v>
      </c>
      <c r="AJ119">
        <f t="shared" si="38"/>
        <v>0.69507429413331723</v>
      </c>
      <c r="AK119">
        <v>116</v>
      </c>
      <c r="AL119">
        <f t="shared" si="58"/>
        <v>4.2568854439914041</v>
      </c>
      <c r="AM119">
        <f t="shared" si="59"/>
        <v>5.5676003138619112</v>
      </c>
      <c r="AN119">
        <f t="shared" si="39"/>
        <v>0.76458172354664899</v>
      </c>
    </row>
    <row r="120" spans="1:40">
      <c r="A120">
        <v>117</v>
      </c>
      <c r="B120">
        <f t="shared" si="40"/>
        <v>0.22481029309472611</v>
      </c>
      <c r="C120">
        <f t="shared" si="41"/>
        <v>1.2762720155208536</v>
      </c>
      <c r="D120">
        <f t="shared" si="30"/>
        <v>0.17614606475797387</v>
      </c>
      <c r="E120">
        <v>117</v>
      </c>
      <c r="F120">
        <f t="shared" si="42"/>
        <v>0.32372682205640563</v>
      </c>
      <c r="G120">
        <f t="shared" si="43"/>
        <v>1.5315264186250241</v>
      </c>
      <c r="H120">
        <f t="shared" si="31"/>
        <v>0.21137527770956868</v>
      </c>
      <c r="I120">
        <v>117</v>
      </c>
      <c r="J120">
        <f t="shared" si="44"/>
        <v>0.57551435032249887</v>
      </c>
      <c r="K120">
        <f t="shared" si="45"/>
        <v>2.0420352248333655</v>
      </c>
      <c r="L120">
        <f t="shared" si="32"/>
        <v>0.28183370361275822</v>
      </c>
      <c r="M120">
        <v>117</v>
      </c>
      <c r="N120">
        <f t="shared" si="46"/>
        <v>0.89924117237890444</v>
      </c>
      <c r="O120">
        <f t="shared" si="47"/>
        <v>2.5525440310417071</v>
      </c>
      <c r="P120">
        <f t="shared" si="33"/>
        <v>0.35229212951594774</v>
      </c>
      <c r="Q120">
        <v>117</v>
      </c>
      <c r="R120">
        <f t="shared" si="48"/>
        <v>1.2949072882256225</v>
      </c>
      <c r="S120">
        <f t="shared" si="49"/>
        <v>3.0630528372500483</v>
      </c>
      <c r="T120">
        <f t="shared" si="34"/>
        <v>0.42275055541913736</v>
      </c>
      <c r="U120">
        <v>117</v>
      </c>
      <c r="V120">
        <f t="shared" si="50"/>
        <v>1.7625126978626529</v>
      </c>
      <c r="W120">
        <f t="shared" si="51"/>
        <v>3.5735616434583894</v>
      </c>
      <c r="X120">
        <f t="shared" si="35"/>
        <v>0.49320898132232699</v>
      </c>
      <c r="Y120">
        <v>117</v>
      </c>
      <c r="Z120">
        <f t="shared" si="52"/>
        <v>2.3020574012899955</v>
      </c>
      <c r="AA120">
        <f t="shared" si="53"/>
        <v>4.0840704496667311</v>
      </c>
      <c r="AB120">
        <f t="shared" si="36"/>
        <v>0.56366740722551645</v>
      </c>
      <c r="AC120">
        <v>117</v>
      </c>
      <c r="AD120">
        <f t="shared" si="54"/>
        <v>2.9135413985076504</v>
      </c>
      <c r="AE120">
        <f t="shared" si="55"/>
        <v>4.5945792558750727</v>
      </c>
      <c r="AF120">
        <f t="shared" si="37"/>
        <v>0.63412583312870596</v>
      </c>
      <c r="AG120">
        <v>117</v>
      </c>
      <c r="AH120">
        <f t="shared" si="56"/>
        <v>3.5969646895156178</v>
      </c>
      <c r="AI120">
        <f t="shared" si="57"/>
        <v>5.1050880620834143</v>
      </c>
      <c r="AJ120">
        <f t="shared" si="38"/>
        <v>0.70458425903189548</v>
      </c>
      <c r="AK120">
        <v>117</v>
      </c>
      <c r="AL120">
        <f t="shared" si="58"/>
        <v>4.3523272743138977</v>
      </c>
      <c r="AM120">
        <f t="shared" si="59"/>
        <v>5.615596868291755</v>
      </c>
      <c r="AN120">
        <f t="shared" si="39"/>
        <v>0.77504268493508521</v>
      </c>
    </row>
    <row r="121" spans="1:40">
      <c r="A121">
        <v>118</v>
      </c>
      <c r="B121">
        <f t="shared" si="40"/>
        <v>0.229793149315309</v>
      </c>
      <c r="C121">
        <f t="shared" si="41"/>
        <v>1.2871803233458181</v>
      </c>
      <c r="D121">
        <f t="shared" si="30"/>
        <v>0.17852444226151523</v>
      </c>
      <c r="E121">
        <v>118</v>
      </c>
      <c r="F121">
        <f t="shared" si="42"/>
        <v>0.33090213501404497</v>
      </c>
      <c r="G121">
        <f t="shared" si="43"/>
        <v>1.5446163880149819</v>
      </c>
      <c r="H121">
        <f t="shared" si="31"/>
        <v>0.21422933071381825</v>
      </c>
      <c r="I121">
        <v>118</v>
      </c>
      <c r="J121">
        <f t="shared" si="44"/>
        <v>0.58827046224719104</v>
      </c>
      <c r="K121">
        <f t="shared" si="45"/>
        <v>2.0594885173533091</v>
      </c>
      <c r="L121">
        <f t="shared" si="32"/>
        <v>0.28563910761842437</v>
      </c>
      <c r="M121">
        <v>118</v>
      </c>
      <c r="N121">
        <f t="shared" si="46"/>
        <v>0.91917259726123601</v>
      </c>
      <c r="O121">
        <f t="shared" si="47"/>
        <v>2.5743606466916362</v>
      </c>
      <c r="P121">
        <f t="shared" si="33"/>
        <v>0.35704888452303046</v>
      </c>
      <c r="Q121">
        <v>118</v>
      </c>
      <c r="R121">
        <f t="shared" si="48"/>
        <v>1.3236085400561799</v>
      </c>
      <c r="S121">
        <f t="shared" si="49"/>
        <v>3.0892327760299638</v>
      </c>
      <c r="T121">
        <f t="shared" si="34"/>
        <v>0.4284586614276365</v>
      </c>
      <c r="U121">
        <v>118</v>
      </c>
      <c r="V121">
        <f t="shared" si="50"/>
        <v>1.8015782906320226</v>
      </c>
      <c r="W121">
        <f t="shared" si="51"/>
        <v>3.604104905368291</v>
      </c>
      <c r="X121">
        <f t="shared" si="35"/>
        <v>0.49986843833224259</v>
      </c>
      <c r="Y121">
        <v>118</v>
      </c>
      <c r="Z121">
        <f t="shared" si="52"/>
        <v>2.3530818489887642</v>
      </c>
      <c r="AA121">
        <f t="shared" si="53"/>
        <v>4.1189770347066181</v>
      </c>
      <c r="AB121">
        <f t="shared" si="36"/>
        <v>0.57127821523684874</v>
      </c>
      <c r="AC121">
        <v>118</v>
      </c>
      <c r="AD121">
        <f t="shared" si="54"/>
        <v>2.9781192151264047</v>
      </c>
      <c r="AE121">
        <f t="shared" si="55"/>
        <v>4.6338491640449453</v>
      </c>
      <c r="AF121">
        <f t="shared" si="37"/>
        <v>0.64268799214145478</v>
      </c>
      <c r="AG121">
        <v>118</v>
      </c>
      <c r="AH121">
        <f t="shared" si="56"/>
        <v>3.6766903890449441</v>
      </c>
      <c r="AI121">
        <f t="shared" si="57"/>
        <v>5.1487212933832724</v>
      </c>
      <c r="AJ121">
        <f t="shared" si="38"/>
        <v>0.71409776904606093</v>
      </c>
      <c r="AK121">
        <v>118</v>
      </c>
      <c r="AL121">
        <f t="shared" si="58"/>
        <v>4.4487953707443824</v>
      </c>
      <c r="AM121">
        <f t="shared" si="59"/>
        <v>5.6635934227215996</v>
      </c>
      <c r="AN121">
        <f t="shared" si="39"/>
        <v>0.78550754595066696</v>
      </c>
    </row>
    <row r="122" spans="1:40">
      <c r="A122">
        <v>119</v>
      </c>
      <c r="B122">
        <f t="shared" si="40"/>
        <v>0.23482853569020629</v>
      </c>
      <c r="C122">
        <f t="shared" si="41"/>
        <v>1.2980886311707827</v>
      </c>
      <c r="D122">
        <f t="shared" si="30"/>
        <v>0.18090331434334173</v>
      </c>
      <c r="E122">
        <v>119</v>
      </c>
      <c r="F122">
        <f t="shared" si="42"/>
        <v>0.33815309139389704</v>
      </c>
      <c r="G122">
        <f t="shared" si="43"/>
        <v>1.557706357404939</v>
      </c>
      <c r="H122">
        <f t="shared" si="31"/>
        <v>0.21708397721201009</v>
      </c>
      <c r="I122">
        <v>119</v>
      </c>
      <c r="J122">
        <f t="shared" si="44"/>
        <v>0.6011610513669281</v>
      </c>
      <c r="K122">
        <f t="shared" si="45"/>
        <v>2.0769418098732522</v>
      </c>
      <c r="L122">
        <f t="shared" si="32"/>
        <v>0.28944530294934678</v>
      </c>
      <c r="M122">
        <v>119</v>
      </c>
      <c r="N122">
        <f t="shared" si="46"/>
        <v>0.93931414276082514</v>
      </c>
      <c r="O122">
        <f t="shared" si="47"/>
        <v>2.5961772623415653</v>
      </c>
      <c r="P122">
        <f t="shared" si="33"/>
        <v>0.36180662868668345</v>
      </c>
      <c r="Q122">
        <v>119</v>
      </c>
      <c r="R122">
        <f t="shared" si="48"/>
        <v>1.3526123655755882</v>
      </c>
      <c r="S122">
        <f t="shared" si="49"/>
        <v>3.115412714809878</v>
      </c>
      <c r="T122">
        <f t="shared" si="34"/>
        <v>0.43416795442402017</v>
      </c>
      <c r="U122">
        <v>119</v>
      </c>
      <c r="V122">
        <f t="shared" si="50"/>
        <v>1.8410557198112174</v>
      </c>
      <c r="W122">
        <f t="shared" si="51"/>
        <v>3.6346481672781912</v>
      </c>
      <c r="X122">
        <f t="shared" si="35"/>
        <v>0.5065292801613569</v>
      </c>
      <c r="Y122">
        <v>119</v>
      </c>
      <c r="Z122">
        <f t="shared" si="52"/>
        <v>2.4046442054677124</v>
      </c>
      <c r="AA122">
        <f t="shared" si="53"/>
        <v>4.1538836197465043</v>
      </c>
      <c r="AB122">
        <f t="shared" si="36"/>
        <v>0.57889060589869357</v>
      </c>
      <c r="AC122">
        <v>119</v>
      </c>
      <c r="AD122">
        <f t="shared" si="54"/>
        <v>3.0433778225450734</v>
      </c>
      <c r="AE122">
        <f t="shared" si="55"/>
        <v>4.673119072214817</v>
      </c>
      <c r="AF122">
        <f t="shared" si="37"/>
        <v>0.65125193163603035</v>
      </c>
      <c r="AG122">
        <v>119</v>
      </c>
      <c r="AH122">
        <f t="shared" si="56"/>
        <v>3.7572565710433006</v>
      </c>
      <c r="AI122">
        <f t="shared" si="57"/>
        <v>5.1923545246831306</v>
      </c>
      <c r="AJ122">
        <f t="shared" si="38"/>
        <v>0.7236132573733669</v>
      </c>
      <c r="AK122">
        <v>119</v>
      </c>
      <c r="AL122">
        <f t="shared" si="58"/>
        <v>4.546280450962394</v>
      </c>
      <c r="AM122">
        <f t="shared" si="59"/>
        <v>5.7115899771514433</v>
      </c>
      <c r="AN122">
        <f t="shared" si="39"/>
        <v>0.79597458311070368</v>
      </c>
    </row>
    <row r="123" spans="1:40">
      <c r="A123">
        <v>120</v>
      </c>
      <c r="B123">
        <f t="shared" si="40"/>
        <v>0.23991595675952274</v>
      </c>
      <c r="C123">
        <f t="shared" si="41"/>
        <v>1.308996938995747</v>
      </c>
      <c r="D123">
        <f t="shared" si="30"/>
        <v>0.18328229013551744</v>
      </c>
      <c r="E123">
        <v>120</v>
      </c>
      <c r="F123">
        <f t="shared" si="42"/>
        <v>0.34547897773371272</v>
      </c>
      <c r="G123">
        <f t="shared" si="43"/>
        <v>1.5707963267948966</v>
      </c>
      <c r="H123">
        <f t="shared" si="31"/>
        <v>0.21993874816262091</v>
      </c>
      <c r="I123">
        <v>120</v>
      </c>
      <c r="J123">
        <f t="shared" si="44"/>
        <v>0.61418484930437822</v>
      </c>
      <c r="K123">
        <f t="shared" si="45"/>
        <v>2.0943951023931953</v>
      </c>
      <c r="L123">
        <f t="shared" si="32"/>
        <v>0.29325166421682791</v>
      </c>
      <c r="M123">
        <v>120</v>
      </c>
      <c r="N123">
        <f t="shared" si="46"/>
        <v>0.95966382703809094</v>
      </c>
      <c r="O123">
        <f t="shared" si="47"/>
        <v>2.617993877991494</v>
      </c>
      <c r="P123">
        <f t="shared" si="33"/>
        <v>0.36656458027103489</v>
      </c>
      <c r="Q123">
        <v>120</v>
      </c>
      <c r="R123">
        <f t="shared" si="48"/>
        <v>1.3819159109348509</v>
      </c>
      <c r="S123">
        <f t="shared" si="49"/>
        <v>3.1415926535897931</v>
      </c>
      <c r="T123">
        <f t="shared" si="34"/>
        <v>0.43987749632524181</v>
      </c>
      <c r="U123">
        <v>120</v>
      </c>
      <c r="V123">
        <f t="shared" si="50"/>
        <v>1.8809411009946584</v>
      </c>
      <c r="W123">
        <f t="shared" si="51"/>
        <v>3.6651914291880918</v>
      </c>
      <c r="X123">
        <f t="shared" si="35"/>
        <v>0.51319041237944885</v>
      </c>
      <c r="Y123">
        <v>120</v>
      </c>
      <c r="Z123">
        <f t="shared" si="52"/>
        <v>2.4567393972175129</v>
      </c>
      <c r="AA123">
        <f t="shared" si="53"/>
        <v>4.1887902047863905</v>
      </c>
      <c r="AB123">
        <f t="shared" si="36"/>
        <v>0.58650332843365582</v>
      </c>
      <c r="AC123">
        <v>120</v>
      </c>
      <c r="AD123">
        <f t="shared" si="54"/>
        <v>3.1093107996034148</v>
      </c>
      <c r="AE123">
        <f t="shared" si="55"/>
        <v>4.7123889803846897</v>
      </c>
      <c r="AF123">
        <f t="shared" si="37"/>
        <v>0.6598162444878628</v>
      </c>
      <c r="AG123">
        <v>120</v>
      </c>
      <c r="AH123">
        <f t="shared" si="56"/>
        <v>3.8386553081523638</v>
      </c>
      <c r="AI123">
        <f t="shared" si="57"/>
        <v>5.2359877559829879</v>
      </c>
      <c r="AJ123">
        <f t="shared" si="38"/>
        <v>0.73312916054206978</v>
      </c>
      <c r="AK123">
        <v>120</v>
      </c>
      <c r="AL123">
        <f t="shared" si="58"/>
        <v>4.6447729228643606</v>
      </c>
      <c r="AM123">
        <f t="shared" si="59"/>
        <v>5.7595865315812871</v>
      </c>
      <c r="AN123">
        <f t="shared" si="39"/>
        <v>0.80644207659627676</v>
      </c>
    </row>
    <row r="124" spans="1:40">
      <c r="A124">
        <v>121</v>
      </c>
      <c r="B124">
        <f t="shared" si="40"/>
        <v>0.24505490121309112</v>
      </c>
      <c r="C124">
        <f t="shared" si="41"/>
        <v>1.3199052468207118</v>
      </c>
      <c r="D124">
        <f t="shared" si="30"/>
        <v>0.18566097968271653</v>
      </c>
      <c r="E124">
        <v>121</v>
      </c>
      <c r="F124">
        <f t="shared" si="42"/>
        <v>0.35287905774685119</v>
      </c>
      <c r="G124">
        <f t="shared" si="43"/>
        <v>1.5838862961848541</v>
      </c>
      <c r="H124">
        <f t="shared" si="31"/>
        <v>0.22279317561925982</v>
      </c>
      <c r="I124">
        <v>121</v>
      </c>
      <c r="J124">
        <f t="shared" si="44"/>
        <v>0.62734054710551324</v>
      </c>
      <c r="K124">
        <f t="shared" si="45"/>
        <v>2.1118483949131388</v>
      </c>
      <c r="L124">
        <f t="shared" si="32"/>
        <v>0.29705756749234646</v>
      </c>
      <c r="M124">
        <v>121</v>
      </c>
      <c r="N124">
        <f t="shared" si="46"/>
        <v>0.98021960485236448</v>
      </c>
      <c r="O124">
        <f t="shared" si="47"/>
        <v>2.6398104936414235</v>
      </c>
      <c r="P124">
        <f t="shared" si="33"/>
        <v>0.37132195936543305</v>
      </c>
      <c r="Q124">
        <v>121</v>
      </c>
      <c r="R124">
        <f t="shared" si="48"/>
        <v>1.4115162309874048</v>
      </c>
      <c r="S124">
        <f t="shared" si="49"/>
        <v>3.1677725923697082</v>
      </c>
      <c r="T124">
        <f t="shared" si="34"/>
        <v>0.44558635123851964</v>
      </c>
      <c r="U124">
        <v>121</v>
      </c>
      <c r="V124">
        <f t="shared" si="50"/>
        <v>1.9212304255106343</v>
      </c>
      <c r="W124">
        <f t="shared" si="51"/>
        <v>3.6957346910979929</v>
      </c>
      <c r="X124">
        <f t="shared" si="35"/>
        <v>0.51985074311160628</v>
      </c>
      <c r="Y124">
        <v>121</v>
      </c>
      <c r="Z124">
        <f t="shared" si="52"/>
        <v>2.5093621884220529</v>
      </c>
      <c r="AA124">
        <f t="shared" si="53"/>
        <v>4.2236967898262776</v>
      </c>
      <c r="AB124">
        <f t="shared" si="36"/>
        <v>0.59411513498469293</v>
      </c>
      <c r="AC124">
        <v>121</v>
      </c>
      <c r="AD124">
        <f t="shared" si="54"/>
        <v>3.175911519721661</v>
      </c>
      <c r="AE124">
        <f t="shared" si="55"/>
        <v>4.7516588885545623</v>
      </c>
      <c r="AF124">
        <f t="shared" si="37"/>
        <v>0.66837952685777957</v>
      </c>
      <c r="AG124">
        <v>121</v>
      </c>
      <c r="AH124">
        <f t="shared" si="56"/>
        <v>3.9208784194094579</v>
      </c>
      <c r="AI124">
        <f t="shared" si="57"/>
        <v>5.279620987282847</v>
      </c>
      <c r="AJ124">
        <f t="shared" si="38"/>
        <v>0.7426439187308661</v>
      </c>
      <c r="AK124">
        <v>121</v>
      </c>
      <c r="AL124">
        <f t="shared" si="58"/>
        <v>4.7442628874854442</v>
      </c>
      <c r="AM124">
        <f t="shared" si="59"/>
        <v>5.8075830860111317</v>
      </c>
      <c r="AN124">
        <f t="shared" si="39"/>
        <v>0.81690831060395275</v>
      </c>
    </row>
    <row r="125" spans="1:40">
      <c r="A125">
        <v>122</v>
      </c>
      <c r="B125">
        <f t="shared" si="40"/>
        <v>0.25024484204622183</v>
      </c>
      <c r="C125">
        <f t="shared" si="41"/>
        <v>1.3308135546456761</v>
      </c>
      <c r="D125">
        <f t="shared" si="30"/>
        <v>0.18803899402185495</v>
      </c>
      <c r="E125">
        <v>122</v>
      </c>
      <c r="F125">
        <f t="shared" si="42"/>
        <v>0.36035257254655945</v>
      </c>
      <c r="G125">
        <f t="shared" si="43"/>
        <v>1.5969762655748114</v>
      </c>
      <c r="H125">
        <f t="shared" si="31"/>
        <v>0.22564679282622593</v>
      </c>
      <c r="I125">
        <v>122</v>
      </c>
      <c r="J125">
        <f t="shared" si="44"/>
        <v>0.64062679563832792</v>
      </c>
      <c r="K125">
        <f t="shared" si="45"/>
        <v>2.1293016874330819</v>
      </c>
      <c r="L125">
        <f t="shared" si="32"/>
        <v>0.30086239043496793</v>
      </c>
      <c r="M125">
        <v>122</v>
      </c>
      <c r="N125">
        <f t="shared" si="46"/>
        <v>1.0009793681848873</v>
      </c>
      <c r="O125">
        <f t="shared" si="47"/>
        <v>2.6616271092913522</v>
      </c>
      <c r="P125">
        <f t="shared" si="33"/>
        <v>0.3760779880437099</v>
      </c>
      <c r="Q125">
        <v>122</v>
      </c>
      <c r="R125">
        <f t="shared" si="48"/>
        <v>1.4414102901862378</v>
      </c>
      <c r="S125">
        <f t="shared" si="49"/>
        <v>3.1939525311496229</v>
      </c>
      <c r="T125">
        <f t="shared" si="34"/>
        <v>0.45129358565245187</v>
      </c>
      <c r="U125">
        <v>122</v>
      </c>
      <c r="V125">
        <f t="shared" si="50"/>
        <v>1.9619195616423792</v>
      </c>
      <c r="W125">
        <f t="shared" si="51"/>
        <v>3.7262779530078936</v>
      </c>
      <c r="X125">
        <f t="shared" si="35"/>
        <v>0.52650918326119378</v>
      </c>
      <c r="Y125">
        <v>122</v>
      </c>
      <c r="Z125">
        <f t="shared" si="52"/>
        <v>2.5625071825533117</v>
      </c>
      <c r="AA125">
        <f t="shared" si="53"/>
        <v>4.2586033748661638</v>
      </c>
      <c r="AB125">
        <f t="shared" si="36"/>
        <v>0.60172478086993586</v>
      </c>
      <c r="AC125">
        <v>122</v>
      </c>
      <c r="AD125">
        <f t="shared" si="54"/>
        <v>3.2431731529190353</v>
      </c>
      <c r="AE125">
        <f t="shared" si="55"/>
        <v>4.7909287967244341</v>
      </c>
      <c r="AF125">
        <f t="shared" si="37"/>
        <v>0.67694037847867794</v>
      </c>
      <c r="AG125">
        <v>122</v>
      </c>
      <c r="AH125">
        <f t="shared" si="56"/>
        <v>4.0039174727395492</v>
      </c>
      <c r="AI125">
        <f t="shared" si="57"/>
        <v>5.3232542185827043</v>
      </c>
      <c r="AJ125">
        <f t="shared" si="38"/>
        <v>0.7521559760874198</v>
      </c>
      <c r="AK125">
        <v>122</v>
      </c>
      <c r="AL125">
        <f t="shared" si="58"/>
        <v>4.8447401420148548</v>
      </c>
      <c r="AM125">
        <f t="shared" si="59"/>
        <v>5.8555796404409755</v>
      </c>
      <c r="AN125">
        <f t="shared" si="39"/>
        <v>0.82737157369616177</v>
      </c>
    </row>
    <row r="126" spans="1:40">
      <c r="A126">
        <v>123</v>
      </c>
      <c r="B126">
        <f t="shared" si="40"/>
        <v>0.25548523672023465</v>
      </c>
      <c r="C126">
        <f t="shared" si="41"/>
        <v>1.3417218624706408</v>
      </c>
      <c r="D126">
        <f t="shared" si="30"/>
        <v>0.19041594526140107</v>
      </c>
      <c r="E126">
        <v>123</v>
      </c>
      <c r="F126">
        <f t="shared" si="42"/>
        <v>0.36789874087713792</v>
      </c>
      <c r="G126">
        <f t="shared" si="43"/>
        <v>1.6100662349647692</v>
      </c>
      <c r="H126">
        <f t="shared" si="31"/>
        <v>0.22849913431368127</v>
      </c>
      <c r="I126">
        <v>123</v>
      </c>
      <c r="J126">
        <f t="shared" si="44"/>
        <v>0.6540422060038007</v>
      </c>
      <c r="K126">
        <f t="shared" si="45"/>
        <v>2.1467549799530254</v>
      </c>
      <c r="L126">
        <f t="shared" si="32"/>
        <v>0.30466551241824169</v>
      </c>
      <c r="M126">
        <v>123</v>
      </c>
      <c r="N126">
        <f t="shared" si="46"/>
        <v>1.0219409468809386</v>
      </c>
      <c r="O126">
        <f t="shared" si="47"/>
        <v>2.6834437249412817</v>
      </c>
      <c r="P126">
        <f t="shared" si="33"/>
        <v>0.38083189052280214</v>
      </c>
      <c r="Q126">
        <v>123</v>
      </c>
      <c r="R126">
        <f t="shared" si="48"/>
        <v>1.4715949635085517</v>
      </c>
      <c r="S126">
        <f t="shared" si="49"/>
        <v>3.2201324699295384</v>
      </c>
      <c r="T126">
        <f t="shared" si="34"/>
        <v>0.45699826862736254</v>
      </c>
      <c r="U126">
        <v>123</v>
      </c>
      <c r="V126">
        <f t="shared" si="50"/>
        <v>2.0030042558866397</v>
      </c>
      <c r="W126">
        <f t="shared" si="51"/>
        <v>3.7568212149177946</v>
      </c>
      <c r="X126">
        <f t="shared" si="35"/>
        <v>0.53316464673192299</v>
      </c>
      <c r="Y126">
        <v>123</v>
      </c>
      <c r="Z126">
        <f t="shared" si="52"/>
        <v>2.6161688240152028</v>
      </c>
      <c r="AA126">
        <f t="shared" si="53"/>
        <v>4.2935099599060509</v>
      </c>
      <c r="AB126">
        <f t="shared" si="36"/>
        <v>0.60933102483648338</v>
      </c>
      <c r="AC126">
        <v>123</v>
      </c>
      <c r="AD126">
        <f t="shared" si="54"/>
        <v>3.3110886678942411</v>
      </c>
      <c r="AE126">
        <f t="shared" si="55"/>
        <v>4.8301987048943076</v>
      </c>
      <c r="AF126">
        <f t="shared" si="37"/>
        <v>0.68549740294104378</v>
      </c>
      <c r="AG126">
        <v>123</v>
      </c>
      <c r="AH126">
        <f t="shared" si="56"/>
        <v>4.0877637875237545</v>
      </c>
      <c r="AI126">
        <f t="shared" si="57"/>
        <v>5.3668874498825634</v>
      </c>
      <c r="AJ126">
        <f t="shared" si="38"/>
        <v>0.76166378104560428</v>
      </c>
      <c r="AK126">
        <v>123</v>
      </c>
      <c r="AL126">
        <f t="shared" si="58"/>
        <v>4.946194182903743</v>
      </c>
      <c r="AM126">
        <f t="shared" si="59"/>
        <v>5.9035761948708201</v>
      </c>
      <c r="AN126">
        <f t="shared" si="39"/>
        <v>0.83783015915016468</v>
      </c>
    </row>
    <row r="127" spans="1:40">
      <c r="A127">
        <v>124</v>
      </c>
      <c r="B127">
        <f t="shared" si="40"/>
        <v>0.26077552732772008</v>
      </c>
      <c r="C127">
        <f t="shared" si="41"/>
        <v>1.3526301702956054</v>
      </c>
      <c r="D127">
        <f t="shared" si="30"/>
        <v>0.19279144666034612</v>
      </c>
      <c r="E127">
        <v>124</v>
      </c>
      <c r="F127">
        <f t="shared" si="42"/>
        <v>0.37551675935191697</v>
      </c>
      <c r="G127">
        <f t="shared" si="43"/>
        <v>1.6231562043547263</v>
      </c>
      <c r="H127">
        <f t="shared" si="31"/>
        <v>0.2313497359924154</v>
      </c>
      <c r="I127">
        <v>124</v>
      </c>
      <c r="J127">
        <f t="shared" si="44"/>
        <v>0.66758534995896346</v>
      </c>
      <c r="K127">
        <f t="shared" si="45"/>
        <v>2.1642082724729685</v>
      </c>
      <c r="L127">
        <f t="shared" si="32"/>
        <v>0.30846631465655383</v>
      </c>
      <c r="M127">
        <v>124</v>
      </c>
      <c r="N127">
        <f t="shared" si="46"/>
        <v>1.0431021093108803</v>
      </c>
      <c r="O127">
        <f t="shared" si="47"/>
        <v>2.7052603405912108</v>
      </c>
      <c r="P127">
        <f t="shared" si="33"/>
        <v>0.38558289332069223</v>
      </c>
      <c r="Q127">
        <v>124</v>
      </c>
      <c r="R127">
        <f t="shared" si="48"/>
        <v>1.5020670374076679</v>
      </c>
      <c r="S127">
        <f t="shared" si="49"/>
        <v>3.2463124087094526</v>
      </c>
      <c r="T127">
        <f t="shared" si="34"/>
        <v>0.4626994719848308</v>
      </c>
      <c r="U127">
        <v>124</v>
      </c>
      <c r="V127">
        <f t="shared" si="50"/>
        <v>2.0444801342493255</v>
      </c>
      <c r="W127">
        <f t="shared" si="51"/>
        <v>3.7873644768276948</v>
      </c>
      <c r="X127">
        <f t="shared" si="35"/>
        <v>0.5398160506489692</v>
      </c>
      <c r="Y127">
        <v>124</v>
      </c>
      <c r="Z127">
        <f t="shared" si="52"/>
        <v>2.6703413998358538</v>
      </c>
      <c r="AA127">
        <f t="shared" si="53"/>
        <v>4.3284165449459371</v>
      </c>
      <c r="AB127">
        <f t="shared" si="36"/>
        <v>0.61693262931310766</v>
      </c>
      <c r="AC127">
        <v>124</v>
      </c>
      <c r="AD127">
        <f t="shared" si="54"/>
        <v>3.3796508341672524</v>
      </c>
      <c r="AE127">
        <f t="shared" si="55"/>
        <v>4.8694686130641793</v>
      </c>
      <c r="AF127">
        <f t="shared" si="37"/>
        <v>0.69404920797724601</v>
      </c>
      <c r="AG127">
        <v>124</v>
      </c>
      <c r="AH127">
        <f t="shared" si="56"/>
        <v>4.1724084372435213</v>
      </c>
      <c r="AI127">
        <f t="shared" si="57"/>
        <v>5.4105206811824216</v>
      </c>
      <c r="AJ127">
        <f t="shared" si="38"/>
        <v>0.77116578664138447</v>
      </c>
      <c r="AK127">
        <v>124</v>
      </c>
      <c r="AL127">
        <f t="shared" si="58"/>
        <v>5.0486142090646613</v>
      </c>
      <c r="AM127">
        <f t="shared" si="59"/>
        <v>5.9515727493006638</v>
      </c>
      <c r="AN127">
        <f t="shared" si="39"/>
        <v>0.84828236530552292</v>
      </c>
    </row>
    <row r="128" spans="1:40">
      <c r="A128">
        <v>125</v>
      </c>
      <c r="B128">
        <f t="shared" si="40"/>
        <v>0.26611514076248444</v>
      </c>
      <c r="C128">
        <f t="shared" si="41"/>
        <v>1.3635384781205699</v>
      </c>
      <c r="D128">
        <f t="shared" si="30"/>
        <v>0.19516511270681824</v>
      </c>
      <c r="E128">
        <v>125</v>
      </c>
      <c r="F128">
        <f t="shared" si="42"/>
        <v>0.3832058026979776</v>
      </c>
      <c r="G128">
        <f t="shared" si="43"/>
        <v>1.6362461737446841</v>
      </c>
      <c r="H128">
        <f t="shared" si="31"/>
        <v>0.23419813524818187</v>
      </c>
      <c r="I128">
        <v>125</v>
      </c>
      <c r="J128">
        <f t="shared" si="44"/>
        <v>0.6812547603519602</v>
      </c>
      <c r="K128">
        <f t="shared" si="45"/>
        <v>2.1816615649929121</v>
      </c>
      <c r="L128">
        <f t="shared" si="32"/>
        <v>0.31226418033090914</v>
      </c>
      <c r="M128">
        <v>125</v>
      </c>
      <c r="N128">
        <f t="shared" si="46"/>
        <v>1.0644605630499377</v>
      </c>
      <c r="O128">
        <f t="shared" si="47"/>
        <v>2.7270769562411399</v>
      </c>
      <c r="P128">
        <f t="shared" si="33"/>
        <v>0.39033022541363649</v>
      </c>
      <c r="Q128">
        <v>125</v>
      </c>
      <c r="R128">
        <f t="shared" si="48"/>
        <v>1.5328232107919104</v>
      </c>
      <c r="S128">
        <f t="shared" si="49"/>
        <v>3.2724923474893681</v>
      </c>
      <c r="T128">
        <f t="shared" si="34"/>
        <v>0.46839627049636373</v>
      </c>
      <c r="U128">
        <v>125</v>
      </c>
      <c r="V128">
        <f t="shared" si="50"/>
        <v>2.0863427035778783</v>
      </c>
      <c r="W128">
        <f t="shared" si="51"/>
        <v>3.8179077387375964</v>
      </c>
      <c r="X128">
        <f t="shared" si="35"/>
        <v>0.54646231557909108</v>
      </c>
      <c r="Y128">
        <v>125</v>
      </c>
      <c r="Z128">
        <f t="shared" si="52"/>
        <v>2.7250190414078408</v>
      </c>
      <c r="AA128">
        <f t="shared" si="53"/>
        <v>4.3633231299858242</v>
      </c>
      <c r="AB128">
        <f t="shared" si="36"/>
        <v>0.62452836066181827</v>
      </c>
      <c r="AC128">
        <v>125</v>
      </c>
      <c r="AD128">
        <f t="shared" si="54"/>
        <v>3.4488522242817985</v>
      </c>
      <c r="AE128">
        <f t="shared" si="55"/>
        <v>4.908738521234052</v>
      </c>
      <c r="AF128">
        <f t="shared" si="37"/>
        <v>0.70259440574454568</v>
      </c>
      <c r="AG128">
        <v>125</v>
      </c>
      <c r="AH128">
        <f t="shared" si="56"/>
        <v>4.257842252199751</v>
      </c>
      <c r="AI128">
        <f t="shared" si="57"/>
        <v>5.4541539124822798</v>
      </c>
      <c r="AJ128">
        <f t="shared" si="38"/>
        <v>0.78066045082727298</v>
      </c>
      <c r="AK128">
        <v>125</v>
      </c>
      <c r="AL128">
        <f t="shared" si="58"/>
        <v>5.1519891251616992</v>
      </c>
      <c r="AM128">
        <f t="shared" si="59"/>
        <v>5.9995693037305085</v>
      </c>
      <c r="AN128">
        <f t="shared" si="39"/>
        <v>0.85872649591000016</v>
      </c>
    </row>
    <row r="129" spans="1:40">
      <c r="A129">
        <v>126</v>
      </c>
      <c r="B129">
        <f t="shared" si="40"/>
        <v>0.27150348889412262</v>
      </c>
      <c r="C129">
        <f t="shared" si="41"/>
        <v>1.3744467859455345</v>
      </c>
      <c r="D129">
        <f t="shared" si="30"/>
        <v>0.19753655919632057</v>
      </c>
      <c r="E129">
        <v>126</v>
      </c>
      <c r="F129">
        <f t="shared" si="42"/>
        <v>0.39096502400753652</v>
      </c>
      <c r="G129">
        <f t="shared" si="43"/>
        <v>1.6493361431346414</v>
      </c>
      <c r="H129">
        <f t="shared" si="31"/>
        <v>0.23704387103558466</v>
      </c>
      <c r="I129">
        <v>126</v>
      </c>
      <c r="J129">
        <f t="shared" si="44"/>
        <v>0.69504893156895386</v>
      </c>
      <c r="K129">
        <f t="shared" si="45"/>
        <v>2.1991148575128552</v>
      </c>
      <c r="L129">
        <f t="shared" si="32"/>
        <v>0.3160584947141129</v>
      </c>
      <c r="M129">
        <v>126</v>
      </c>
      <c r="N129">
        <f t="shared" si="46"/>
        <v>1.0860139555764905</v>
      </c>
      <c r="O129">
        <f t="shared" si="47"/>
        <v>2.748893571891069</v>
      </c>
      <c r="P129">
        <f t="shared" si="33"/>
        <v>0.39507311839264114</v>
      </c>
      <c r="Q129">
        <v>126</v>
      </c>
      <c r="R129">
        <f t="shared" si="48"/>
        <v>1.5638600960301461</v>
      </c>
      <c r="S129">
        <f t="shared" si="49"/>
        <v>3.2986722862692828</v>
      </c>
      <c r="T129">
        <f t="shared" si="34"/>
        <v>0.47408774207116933</v>
      </c>
      <c r="U129">
        <v>126</v>
      </c>
      <c r="V129">
        <f t="shared" si="50"/>
        <v>2.1285873529299213</v>
      </c>
      <c r="W129">
        <f t="shared" si="51"/>
        <v>3.8484510006474966</v>
      </c>
      <c r="X129">
        <f t="shared" si="35"/>
        <v>0.55310236574969762</v>
      </c>
      <c r="Y129">
        <v>126</v>
      </c>
      <c r="Z129">
        <f t="shared" si="52"/>
        <v>2.7801957262758155</v>
      </c>
      <c r="AA129">
        <f t="shared" si="53"/>
        <v>4.3982297150257104</v>
      </c>
      <c r="AB129">
        <f t="shared" si="36"/>
        <v>0.63211698942822581</v>
      </c>
      <c r="AC129">
        <v>126</v>
      </c>
      <c r="AD129">
        <f t="shared" si="54"/>
        <v>3.518685216067829</v>
      </c>
      <c r="AE129">
        <f t="shared" si="55"/>
        <v>4.9480084294039237</v>
      </c>
      <c r="AF129">
        <f t="shared" si="37"/>
        <v>0.7111316131067541</v>
      </c>
      <c r="AG129">
        <v>126</v>
      </c>
      <c r="AH129">
        <f t="shared" si="56"/>
        <v>4.344055822305962</v>
      </c>
      <c r="AI129">
        <f t="shared" si="57"/>
        <v>5.497787143782138</v>
      </c>
      <c r="AJ129">
        <f t="shared" si="38"/>
        <v>0.79014623678528229</v>
      </c>
      <c r="AK129">
        <v>126</v>
      </c>
      <c r="AL129">
        <f t="shared" si="58"/>
        <v>5.2563075449902135</v>
      </c>
      <c r="AM129">
        <f t="shared" si="59"/>
        <v>6.0475658581603522</v>
      </c>
      <c r="AN129">
        <f t="shared" si="39"/>
        <v>0.86916086046381036</v>
      </c>
    </row>
    <row r="130" spans="1:40">
      <c r="A130">
        <v>127</v>
      </c>
      <c r="B130">
        <f t="shared" si="40"/>
        <v>0.27693996874716914</v>
      </c>
      <c r="C130">
        <f t="shared" si="41"/>
        <v>1.3853550937704993</v>
      </c>
      <c r="D130">
        <f t="shared" si="30"/>
        <v>0.19990540330957746</v>
      </c>
      <c r="E130">
        <v>127</v>
      </c>
      <c r="F130">
        <f t="shared" si="42"/>
        <v>0.3987935549959235</v>
      </c>
      <c r="G130">
        <f t="shared" si="43"/>
        <v>1.6624261125245989</v>
      </c>
      <c r="H130">
        <f t="shared" si="31"/>
        <v>0.23988648397149293</v>
      </c>
      <c r="I130">
        <v>127</v>
      </c>
      <c r="J130">
        <f t="shared" si="44"/>
        <v>0.70896631999275295</v>
      </c>
      <c r="K130">
        <f t="shared" si="45"/>
        <v>2.2165681500327987</v>
      </c>
      <c r="L130">
        <f t="shared" si="32"/>
        <v>0.31984864529532392</v>
      </c>
      <c r="M130">
        <v>127</v>
      </c>
      <c r="N130">
        <f t="shared" si="46"/>
        <v>1.1077598749886766</v>
      </c>
      <c r="O130">
        <f t="shared" si="47"/>
        <v>2.7707101875409985</v>
      </c>
      <c r="P130">
        <f t="shared" si="33"/>
        <v>0.39981080661915491</v>
      </c>
      <c r="Q130">
        <v>127</v>
      </c>
      <c r="R130">
        <f t="shared" si="48"/>
        <v>1.595174219983694</v>
      </c>
      <c r="S130">
        <f t="shared" si="49"/>
        <v>3.3248522250491979</v>
      </c>
      <c r="T130">
        <f t="shared" si="34"/>
        <v>0.47977296794298585</v>
      </c>
      <c r="U130">
        <v>127</v>
      </c>
      <c r="V130">
        <f t="shared" si="50"/>
        <v>2.171209354977806</v>
      </c>
      <c r="W130">
        <f t="shared" si="51"/>
        <v>3.8789942625573977</v>
      </c>
      <c r="X130">
        <f t="shared" si="35"/>
        <v>0.5597351292668169</v>
      </c>
      <c r="Y130">
        <v>127</v>
      </c>
      <c r="Z130">
        <f t="shared" si="52"/>
        <v>2.8358652799710118</v>
      </c>
      <c r="AA130">
        <f t="shared" si="53"/>
        <v>4.4331363000655974</v>
      </c>
      <c r="AB130">
        <f t="shared" si="36"/>
        <v>0.63969729059064784</v>
      </c>
      <c r="AC130">
        <v>127</v>
      </c>
      <c r="AD130">
        <f t="shared" si="54"/>
        <v>3.5891419949633119</v>
      </c>
      <c r="AE130">
        <f t="shared" si="55"/>
        <v>4.9872783375737972</v>
      </c>
      <c r="AF130">
        <f t="shared" si="37"/>
        <v>0.71965945191447878</v>
      </c>
      <c r="AG130">
        <v>127</v>
      </c>
      <c r="AH130">
        <f t="shared" si="56"/>
        <v>4.4310394999547063</v>
      </c>
      <c r="AI130">
        <f t="shared" si="57"/>
        <v>5.541420375081997</v>
      </c>
      <c r="AJ130">
        <f t="shared" si="38"/>
        <v>0.79962161323830983</v>
      </c>
      <c r="AK130">
        <v>127</v>
      </c>
      <c r="AL130">
        <f t="shared" si="58"/>
        <v>5.3615577949451945</v>
      </c>
      <c r="AM130">
        <f t="shared" si="59"/>
        <v>6.0955624125901968</v>
      </c>
      <c r="AN130">
        <f t="shared" si="39"/>
        <v>0.87958377456214076</v>
      </c>
    </row>
    <row r="131" spans="1:40">
      <c r="A131">
        <v>128</v>
      </c>
      <c r="B131">
        <f t="shared" si="40"/>
        <v>0.28242396268476949</v>
      </c>
      <c r="C131">
        <f t="shared" si="41"/>
        <v>1.3962634015954636</v>
      </c>
      <c r="D131">
        <f t="shared" si="30"/>
        <v>0.20227126368996928</v>
      </c>
      <c r="E131">
        <v>128</v>
      </c>
      <c r="F131">
        <f t="shared" si="42"/>
        <v>0.40669050626606806</v>
      </c>
      <c r="G131">
        <f t="shared" si="43"/>
        <v>1.6755160819145565</v>
      </c>
      <c r="H131">
        <f t="shared" si="31"/>
        <v>0.24272551642796311</v>
      </c>
      <c r="I131">
        <v>128</v>
      </c>
      <c r="J131">
        <f t="shared" si="44"/>
        <v>0.7230053444730099</v>
      </c>
      <c r="K131">
        <f t="shared" si="45"/>
        <v>2.2340214425527418</v>
      </c>
      <c r="L131">
        <f t="shared" si="32"/>
        <v>0.32363402190395085</v>
      </c>
      <c r="M131">
        <v>128</v>
      </c>
      <c r="N131">
        <f t="shared" si="46"/>
        <v>1.129695850739078</v>
      </c>
      <c r="O131">
        <f t="shared" si="47"/>
        <v>2.7925268031909272</v>
      </c>
      <c r="P131">
        <f t="shared" si="33"/>
        <v>0.40454252737993857</v>
      </c>
      <c r="Q131">
        <v>128</v>
      </c>
      <c r="R131">
        <f t="shared" si="48"/>
        <v>1.6267620250642723</v>
      </c>
      <c r="S131">
        <f t="shared" si="49"/>
        <v>3.351032163829113</v>
      </c>
      <c r="T131">
        <f t="shared" si="34"/>
        <v>0.48545103285592622</v>
      </c>
      <c r="U131">
        <v>128</v>
      </c>
      <c r="V131">
        <f t="shared" si="50"/>
        <v>2.2142038674485929</v>
      </c>
      <c r="W131">
        <f t="shared" si="51"/>
        <v>3.9095375244672983</v>
      </c>
      <c r="X131">
        <f t="shared" si="35"/>
        <v>0.56635953833191399</v>
      </c>
      <c r="Y131">
        <v>128</v>
      </c>
      <c r="Z131">
        <f t="shared" si="52"/>
        <v>2.8920213778920396</v>
      </c>
      <c r="AA131">
        <f t="shared" si="53"/>
        <v>4.4680428851054836</v>
      </c>
      <c r="AB131">
        <f t="shared" si="36"/>
        <v>0.64726804380790171</v>
      </c>
      <c r="AC131">
        <v>128</v>
      </c>
      <c r="AD131">
        <f t="shared" si="54"/>
        <v>3.6602145563946125</v>
      </c>
      <c r="AE131">
        <f t="shared" si="55"/>
        <v>5.026548245743669</v>
      </c>
      <c r="AF131">
        <f t="shared" si="37"/>
        <v>0.72817654928388942</v>
      </c>
      <c r="AG131">
        <v>128</v>
      </c>
      <c r="AH131">
        <f t="shared" si="56"/>
        <v>4.5187834029563119</v>
      </c>
      <c r="AI131">
        <f t="shared" si="57"/>
        <v>5.5850536063818543</v>
      </c>
      <c r="AJ131">
        <f t="shared" si="38"/>
        <v>0.80908505475987713</v>
      </c>
      <c r="AK131">
        <v>128</v>
      </c>
      <c r="AL131">
        <f t="shared" si="58"/>
        <v>5.4677279175771378</v>
      </c>
      <c r="AM131">
        <f t="shared" si="59"/>
        <v>6.1435589670200397</v>
      </c>
      <c r="AN131">
        <f t="shared" si="39"/>
        <v>0.88999356023586496</v>
      </c>
    </row>
    <row r="132" spans="1:40">
      <c r="A132">
        <v>129</v>
      </c>
      <c r="B132">
        <f t="shared" si="40"/>
        <v>0.28795483859681914</v>
      </c>
      <c r="C132">
        <f t="shared" si="41"/>
        <v>1.4071717094204281</v>
      </c>
      <c r="D132">
        <f t="shared" ref="D132:D195" si="60">B132/C132</f>
        <v>0.20463376052054025</v>
      </c>
      <c r="E132">
        <v>129</v>
      </c>
      <c r="F132">
        <f t="shared" si="42"/>
        <v>0.41465496757941955</v>
      </c>
      <c r="G132">
        <f t="shared" si="43"/>
        <v>1.6886060513045136</v>
      </c>
      <c r="H132">
        <f t="shared" ref="H132:H195" si="61">F132/G132</f>
        <v>0.24556051262464831</v>
      </c>
      <c r="I132">
        <v>129</v>
      </c>
      <c r="J132">
        <f t="shared" si="44"/>
        <v>0.73716438680785701</v>
      </c>
      <c r="K132">
        <f t="shared" si="45"/>
        <v>2.2514747350726849</v>
      </c>
      <c r="L132">
        <f t="shared" ref="L132:L195" si="62">J132/K132</f>
        <v>0.32741401683286442</v>
      </c>
      <c r="M132">
        <v>129</v>
      </c>
      <c r="N132">
        <f t="shared" si="46"/>
        <v>1.1518193543872766</v>
      </c>
      <c r="O132">
        <f t="shared" si="47"/>
        <v>2.8143434188408563</v>
      </c>
      <c r="P132">
        <f t="shared" ref="P132:P195" si="63">N132/O132</f>
        <v>0.4092675210410805</v>
      </c>
      <c r="Q132">
        <v>129</v>
      </c>
      <c r="R132">
        <f t="shared" si="48"/>
        <v>1.6586198703176782</v>
      </c>
      <c r="S132">
        <f t="shared" si="49"/>
        <v>3.3772121026090272</v>
      </c>
      <c r="T132">
        <f t="shared" ref="T132:T195" si="64">R132/S132</f>
        <v>0.49112102524929663</v>
      </c>
      <c r="U132">
        <v>129</v>
      </c>
      <c r="V132">
        <f t="shared" si="50"/>
        <v>2.2575659345990622</v>
      </c>
      <c r="W132">
        <f t="shared" si="51"/>
        <v>3.9400807863771985</v>
      </c>
      <c r="X132">
        <f t="shared" ref="X132:X195" si="65">V132/W132</f>
        <v>0.57297452945751282</v>
      </c>
      <c r="Y132">
        <v>129</v>
      </c>
      <c r="Z132">
        <f t="shared" si="52"/>
        <v>2.948657547231428</v>
      </c>
      <c r="AA132">
        <f t="shared" si="53"/>
        <v>4.5029494701453698</v>
      </c>
      <c r="AB132">
        <f t="shared" ref="AB132:AB195" si="66">Z132/AA132</f>
        <v>0.65482803366572884</v>
      </c>
      <c r="AC132">
        <v>129</v>
      </c>
      <c r="AD132">
        <f t="shared" si="54"/>
        <v>3.7318947082147762</v>
      </c>
      <c r="AE132">
        <f t="shared" si="55"/>
        <v>5.0658181539135407</v>
      </c>
      <c r="AF132">
        <f t="shared" ref="AF132:AF195" si="67">AD132/AE132</f>
        <v>0.73668153787394497</v>
      </c>
      <c r="AG132">
        <v>129</v>
      </c>
      <c r="AH132">
        <f t="shared" si="56"/>
        <v>4.6072774175491062</v>
      </c>
      <c r="AI132">
        <f t="shared" si="57"/>
        <v>5.6286868376817125</v>
      </c>
      <c r="AJ132">
        <f t="shared" ref="AJ132:AJ195" si="68">AH132/AI132</f>
        <v>0.81853504208216099</v>
      </c>
      <c r="AK132">
        <v>129</v>
      </c>
      <c r="AL132">
        <f t="shared" si="58"/>
        <v>5.5748056752344191</v>
      </c>
      <c r="AM132">
        <f t="shared" si="59"/>
        <v>6.1915555214498834</v>
      </c>
      <c r="AN132">
        <f t="shared" ref="AN132:AN195" si="69">AL132/AM132</f>
        <v>0.90038854629037723</v>
      </c>
    </row>
    <row r="133" spans="1:40">
      <c r="A133">
        <v>130</v>
      </c>
      <c r="B133">
        <f t="shared" ref="B133:B196" si="70">(RADIANS(A133)-SIN(RADIANS(A133)))*(B$1/12)^2/8</f>
        <v>0.29353195009250987</v>
      </c>
      <c r="C133">
        <f t="shared" ref="C133:C196" si="71">B$1/24*RADIANS(A133)</f>
        <v>1.4180800172453929</v>
      </c>
      <c r="D133">
        <f t="shared" si="60"/>
        <v>0.20699251560056034</v>
      </c>
      <c r="E133">
        <v>130</v>
      </c>
      <c r="F133">
        <f t="shared" ref="F133:F196" si="72">(RADIANS(E133)-SIN(RADIANS(E133)))*(F$1/12)^2/8</f>
        <v>0.42268600813321422</v>
      </c>
      <c r="G133">
        <f t="shared" ref="G133:G196" si="73">F$1/24*RADIANS(E133)</f>
        <v>1.7016960206944713</v>
      </c>
      <c r="H133">
        <f t="shared" si="61"/>
        <v>0.24839101872067243</v>
      </c>
      <c r="I133">
        <v>130</v>
      </c>
      <c r="J133">
        <f t="shared" ref="J133:J196" si="74">(RADIANS(I133)-SIN(RADIANS(I133)))*(J$1/12)^2/8</f>
        <v>0.75144179223682528</v>
      </c>
      <c r="K133">
        <f t="shared" ref="K133:K196" si="75">J$1/24*RADIANS(I133)</f>
        <v>2.2689280275926285</v>
      </c>
      <c r="L133">
        <f t="shared" si="62"/>
        <v>0.33118802496089655</v>
      </c>
      <c r="M133">
        <v>130</v>
      </c>
      <c r="N133">
        <f t="shared" ref="N133:N196" si="76">(RADIANS(M133)-SIN(RADIANS(M133)))*(N$1/12)^2/8</f>
        <v>1.1741278003700395</v>
      </c>
      <c r="O133">
        <f t="shared" ref="O133:O196" si="77">N$1/24*RADIANS(M133)</f>
        <v>2.8361600344907858</v>
      </c>
      <c r="P133">
        <f t="shared" si="63"/>
        <v>0.41398503120112068</v>
      </c>
      <c r="Q133">
        <v>130</v>
      </c>
      <c r="R133">
        <f t="shared" ref="R133:R196" si="78">(RADIANS(Q133)-SIN(RADIANS(Q133)))*(R$1/12)^2/8</f>
        <v>1.6907440325328569</v>
      </c>
      <c r="S133">
        <f t="shared" ref="S133:S196" si="79">R$1/24*RADIANS(Q133)</f>
        <v>3.4033920413889427</v>
      </c>
      <c r="T133">
        <f t="shared" si="64"/>
        <v>0.49678203744134486</v>
      </c>
      <c r="U133">
        <v>130</v>
      </c>
      <c r="V133">
        <f t="shared" ref="V133:V196" si="80">(RADIANS(U133)-SIN(RADIANS(U133)))*(V$1/12)^2/8</f>
        <v>2.3012904887252774</v>
      </c>
      <c r="W133">
        <f t="shared" ref="W133:W196" si="81">V$1/24*RADIANS(U133)</f>
        <v>3.9706240482870996</v>
      </c>
      <c r="X133">
        <f t="shared" si="65"/>
        <v>0.57957904368156909</v>
      </c>
      <c r="Y133">
        <v>130</v>
      </c>
      <c r="Z133">
        <f t="shared" ref="Z133:Z196" si="82">(RADIANS(Y133)-SIN(RADIANS(Y133)))*(Z$1/12)^2/8</f>
        <v>3.0057671689473011</v>
      </c>
      <c r="AA133">
        <f t="shared" ref="AA133:AA196" si="83">Z$1/24*RADIANS(Y133)</f>
        <v>4.5378560551852569</v>
      </c>
      <c r="AB133">
        <f t="shared" si="66"/>
        <v>0.66237604992179311</v>
      </c>
      <c r="AC133">
        <v>130</v>
      </c>
      <c r="AD133">
        <f t="shared" ref="AD133:AD196" si="84">(RADIANS(AC133)-SIN(RADIANS(AC133)))*(AD$1/12)^2/8</f>
        <v>3.804174073198928</v>
      </c>
      <c r="AE133">
        <f t="shared" ref="AE133:AE196" si="85">AD$1/24*RADIANS(AC133)</f>
        <v>5.1050880620834143</v>
      </c>
      <c r="AF133">
        <f t="shared" si="67"/>
        <v>0.74517305616201723</v>
      </c>
      <c r="AG133">
        <v>130</v>
      </c>
      <c r="AH133">
        <f t="shared" ref="AH133:AH196" si="86">(RADIANS(AG133)-SIN(RADIANS(AG133)))*(AH$1/12)^2/8</f>
        <v>4.696511201480158</v>
      </c>
      <c r="AI133">
        <f t="shared" ref="AI133:AI196" si="87">AH$1/24*RADIANS(AG133)</f>
        <v>5.6723200689815716</v>
      </c>
      <c r="AJ133">
        <f t="shared" si="68"/>
        <v>0.82797006240224136</v>
      </c>
      <c r="AK133">
        <v>130</v>
      </c>
      <c r="AL133">
        <f t="shared" ref="AL133:AL196" si="88">(RADIANS(AK133)-SIN(RADIANS(AK133)))*(AL$1/12)^2/8</f>
        <v>5.6827785537909907</v>
      </c>
      <c r="AM133">
        <f t="shared" ref="AM133:AM196" si="89">AL$1/24*RADIANS(AK133)</f>
        <v>6.239552075879728</v>
      </c>
      <c r="AN133">
        <f t="shared" si="69"/>
        <v>0.91076706864246559</v>
      </c>
    </row>
    <row r="134" spans="1:40">
      <c r="A134">
        <v>131</v>
      </c>
      <c r="B134">
        <f t="shared" si="70"/>
        <v>0.29915463669722647</v>
      </c>
      <c r="C134">
        <f t="shared" si="71"/>
        <v>1.4289883250703572</v>
      </c>
      <c r="D134">
        <f t="shared" si="60"/>
        <v>0.20934715242162485</v>
      </c>
      <c r="E134">
        <v>131</v>
      </c>
      <c r="F134">
        <f t="shared" si="72"/>
        <v>0.43078267684400606</v>
      </c>
      <c r="G134">
        <f t="shared" si="73"/>
        <v>1.7147859900844287</v>
      </c>
      <c r="H134">
        <f t="shared" si="61"/>
        <v>0.25121658290594978</v>
      </c>
      <c r="I134">
        <v>131</v>
      </c>
      <c r="J134">
        <f t="shared" si="74"/>
        <v>0.76583586994489972</v>
      </c>
      <c r="K134">
        <f t="shared" si="75"/>
        <v>2.2863813201125716</v>
      </c>
      <c r="L134">
        <f t="shared" si="62"/>
        <v>0.33495544387459975</v>
      </c>
      <c r="M134">
        <v>131</v>
      </c>
      <c r="N134">
        <f t="shared" si="76"/>
        <v>1.1966185467889059</v>
      </c>
      <c r="O134">
        <f t="shared" si="77"/>
        <v>2.8579766501407144</v>
      </c>
      <c r="P134">
        <f t="shared" si="63"/>
        <v>0.41869430484324971</v>
      </c>
      <c r="Q134">
        <v>131</v>
      </c>
      <c r="R134">
        <f t="shared" si="78"/>
        <v>1.7231307073760243</v>
      </c>
      <c r="S134">
        <f t="shared" si="79"/>
        <v>3.4295719801688573</v>
      </c>
      <c r="T134">
        <f t="shared" si="64"/>
        <v>0.50243316581189956</v>
      </c>
      <c r="U134">
        <v>131</v>
      </c>
      <c r="V134">
        <f t="shared" si="80"/>
        <v>2.3453723517062555</v>
      </c>
      <c r="W134">
        <f t="shared" si="81"/>
        <v>4.0011673101970002</v>
      </c>
      <c r="X134">
        <f t="shared" si="65"/>
        <v>0.58617202678054958</v>
      </c>
      <c r="Y134">
        <v>131</v>
      </c>
      <c r="Z134">
        <f t="shared" si="82"/>
        <v>3.0633434797795989</v>
      </c>
      <c r="AA134">
        <f t="shared" si="83"/>
        <v>4.5727626402251431</v>
      </c>
      <c r="AB134">
        <f t="shared" si="66"/>
        <v>0.66991088774919949</v>
      </c>
      <c r="AC134">
        <v>131</v>
      </c>
      <c r="AD134">
        <f t="shared" si="84"/>
        <v>3.8770440915960549</v>
      </c>
      <c r="AE134">
        <f t="shared" si="85"/>
        <v>5.144357970253286</v>
      </c>
      <c r="AF134">
        <f t="shared" si="67"/>
        <v>0.7536497487178494</v>
      </c>
      <c r="AG134">
        <v>131</v>
      </c>
      <c r="AH134">
        <f t="shared" si="86"/>
        <v>4.7864741871556236</v>
      </c>
      <c r="AI134">
        <f t="shared" si="87"/>
        <v>5.7159533002814289</v>
      </c>
      <c r="AJ134">
        <f t="shared" si="68"/>
        <v>0.83738860968649942</v>
      </c>
      <c r="AK134">
        <v>131</v>
      </c>
      <c r="AL134">
        <f t="shared" si="88"/>
        <v>5.791633766458304</v>
      </c>
      <c r="AM134">
        <f t="shared" si="89"/>
        <v>6.2875486303095718</v>
      </c>
      <c r="AN134">
        <f t="shared" si="69"/>
        <v>0.92112747065514922</v>
      </c>
    </row>
    <row r="135" spans="1:40">
      <c r="A135">
        <v>132</v>
      </c>
      <c r="B135">
        <f t="shared" si="70"/>
        <v>0.30482222405373455</v>
      </c>
      <c r="C135">
        <f t="shared" si="71"/>
        <v>1.439896632895322</v>
      </c>
      <c r="D135">
        <f t="shared" si="60"/>
        <v>0.21169729624327457</v>
      </c>
      <c r="E135">
        <v>132</v>
      </c>
      <c r="F135">
        <f t="shared" si="72"/>
        <v>0.43894400263737776</v>
      </c>
      <c r="G135">
        <f t="shared" si="73"/>
        <v>1.7278759594743862</v>
      </c>
      <c r="H135">
        <f t="shared" si="61"/>
        <v>0.2540367554919295</v>
      </c>
      <c r="I135">
        <v>132</v>
      </c>
      <c r="J135">
        <f t="shared" si="74"/>
        <v>0.78034489357756043</v>
      </c>
      <c r="K135">
        <f t="shared" si="75"/>
        <v>2.3038346126325151</v>
      </c>
      <c r="L135">
        <f t="shared" si="62"/>
        <v>0.3387156739892393</v>
      </c>
      <c r="M135">
        <v>132</v>
      </c>
      <c r="N135">
        <f t="shared" si="76"/>
        <v>1.2192888962149382</v>
      </c>
      <c r="O135">
        <f t="shared" si="77"/>
        <v>2.879793265790644</v>
      </c>
      <c r="P135">
        <f t="shared" si="63"/>
        <v>0.42339459248654915</v>
      </c>
      <c r="Q135">
        <v>132</v>
      </c>
      <c r="R135">
        <f t="shared" si="78"/>
        <v>1.755776010549511</v>
      </c>
      <c r="S135">
        <f t="shared" si="79"/>
        <v>3.4557519189487724</v>
      </c>
      <c r="T135">
        <f t="shared" si="64"/>
        <v>0.508073510983859</v>
      </c>
      <c r="U135">
        <v>132</v>
      </c>
      <c r="V135">
        <f t="shared" si="80"/>
        <v>2.3898062365812787</v>
      </c>
      <c r="W135">
        <f t="shared" si="81"/>
        <v>4.0317105721069018</v>
      </c>
      <c r="X135">
        <f t="shared" si="65"/>
        <v>0.59275242948116869</v>
      </c>
      <c r="Y135">
        <v>132</v>
      </c>
      <c r="Z135">
        <f t="shared" si="82"/>
        <v>3.1213795743102417</v>
      </c>
      <c r="AA135">
        <f t="shared" si="83"/>
        <v>4.6076692252650302</v>
      </c>
      <c r="AB135">
        <f t="shared" si="66"/>
        <v>0.67743134797847859</v>
      </c>
      <c r="AC135">
        <v>132</v>
      </c>
      <c r="AD135">
        <f t="shared" si="84"/>
        <v>3.9504960237363997</v>
      </c>
      <c r="AE135">
        <f t="shared" si="85"/>
        <v>5.1836278784231586</v>
      </c>
      <c r="AF135">
        <f t="shared" si="67"/>
        <v>0.7621102664757885</v>
      </c>
      <c r="AG135">
        <v>132</v>
      </c>
      <c r="AH135">
        <f t="shared" si="86"/>
        <v>4.8771555848597528</v>
      </c>
      <c r="AI135">
        <f t="shared" si="87"/>
        <v>5.759586531581288</v>
      </c>
      <c r="AJ135">
        <f t="shared" si="68"/>
        <v>0.8467891849730983</v>
      </c>
      <c r="AK135">
        <v>132</v>
      </c>
      <c r="AL135">
        <f t="shared" si="88"/>
        <v>5.9013582576803003</v>
      </c>
      <c r="AM135">
        <f t="shared" si="89"/>
        <v>6.3355451847394164</v>
      </c>
      <c r="AN135">
        <f t="shared" si="69"/>
        <v>0.93146810347040809</v>
      </c>
    </row>
    <row r="136" spans="1:40">
      <c r="A136">
        <v>133</v>
      </c>
      <c r="B136">
        <f t="shared" si="70"/>
        <v>0.31053402412759523</v>
      </c>
      <c r="C136">
        <f t="shared" si="71"/>
        <v>1.4508049407202863</v>
      </c>
      <c r="D136">
        <f t="shared" si="60"/>
        <v>0.21404257416811889</v>
      </c>
      <c r="E136">
        <v>133</v>
      </c>
      <c r="F136">
        <f t="shared" si="72"/>
        <v>0.44716899474373711</v>
      </c>
      <c r="G136">
        <f t="shared" si="73"/>
        <v>1.7409659288643438</v>
      </c>
      <c r="H136">
        <f t="shared" si="61"/>
        <v>0.25685108900174264</v>
      </c>
      <c r="I136">
        <v>133</v>
      </c>
      <c r="J136">
        <f t="shared" si="74"/>
        <v>0.79496710176664376</v>
      </c>
      <c r="K136">
        <f t="shared" si="75"/>
        <v>2.3212879051524582</v>
      </c>
      <c r="L136">
        <f t="shared" si="62"/>
        <v>0.34246811866899024</v>
      </c>
      <c r="M136">
        <v>133</v>
      </c>
      <c r="N136">
        <f t="shared" si="76"/>
        <v>1.2421360965103809</v>
      </c>
      <c r="O136">
        <f t="shared" si="77"/>
        <v>2.9016098814405726</v>
      </c>
      <c r="P136">
        <f t="shared" si="63"/>
        <v>0.42808514833623779</v>
      </c>
      <c r="Q136">
        <v>133</v>
      </c>
      <c r="R136">
        <f t="shared" si="78"/>
        <v>1.7886759789749485</v>
      </c>
      <c r="S136">
        <f t="shared" si="79"/>
        <v>3.4819318577286875</v>
      </c>
      <c r="T136">
        <f t="shared" si="64"/>
        <v>0.51370217800348528</v>
      </c>
      <c r="U136">
        <v>133</v>
      </c>
      <c r="V136">
        <f t="shared" si="80"/>
        <v>2.4345867491603466</v>
      </c>
      <c r="W136">
        <f t="shared" si="81"/>
        <v>4.0622538340168015</v>
      </c>
      <c r="X136">
        <f t="shared" si="65"/>
        <v>0.59931920767073299</v>
      </c>
      <c r="Y136">
        <v>133</v>
      </c>
      <c r="Z136">
        <f t="shared" si="82"/>
        <v>3.179868407066575</v>
      </c>
      <c r="AA136">
        <f t="shared" si="83"/>
        <v>4.6425758103049164</v>
      </c>
      <c r="AB136">
        <f t="shared" si="66"/>
        <v>0.68493623733798048</v>
      </c>
      <c r="AC136">
        <v>133</v>
      </c>
      <c r="AD136">
        <f t="shared" si="84"/>
        <v>4.0245209526936341</v>
      </c>
      <c r="AE136">
        <f t="shared" si="85"/>
        <v>5.2228977865930313</v>
      </c>
      <c r="AF136">
        <f t="shared" si="67"/>
        <v>0.77055326700522797</v>
      </c>
      <c r="AG136">
        <v>133</v>
      </c>
      <c r="AH136">
        <f t="shared" si="86"/>
        <v>4.9685443860415237</v>
      </c>
      <c r="AI136">
        <f t="shared" si="87"/>
        <v>5.8032197628811453</v>
      </c>
      <c r="AJ136">
        <f t="shared" si="68"/>
        <v>0.85617029667247557</v>
      </c>
      <c r="AK136">
        <v>133</v>
      </c>
      <c r="AL136">
        <f t="shared" si="88"/>
        <v>6.011938707110243</v>
      </c>
      <c r="AM136">
        <f t="shared" si="89"/>
        <v>6.3835417391692602</v>
      </c>
      <c r="AN136">
        <f t="shared" si="69"/>
        <v>0.94178732633972306</v>
      </c>
    </row>
    <row r="137" spans="1:40">
      <c r="A137">
        <v>134</v>
      </c>
      <c r="B137">
        <f t="shared" si="70"/>
        <v>0.3162893354167482</v>
      </c>
      <c r="C137">
        <f t="shared" si="71"/>
        <v>1.4617132485452511</v>
      </c>
      <c r="D137">
        <f t="shared" si="60"/>
        <v>0.21638261521644589</v>
      </c>
      <c r="E137">
        <v>134</v>
      </c>
      <c r="F137">
        <f t="shared" si="72"/>
        <v>0.45545664300011734</v>
      </c>
      <c r="G137">
        <f t="shared" si="73"/>
        <v>1.7540558982543013</v>
      </c>
      <c r="H137">
        <f t="shared" si="61"/>
        <v>0.25965913825973502</v>
      </c>
      <c r="I137">
        <v>134</v>
      </c>
      <c r="J137">
        <f t="shared" si="74"/>
        <v>0.80970069866687533</v>
      </c>
      <c r="K137">
        <f t="shared" si="75"/>
        <v>2.3387411976724017</v>
      </c>
      <c r="L137">
        <f t="shared" si="62"/>
        <v>0.3462121843463134</v>
      </c>
      <c r="M137">
        <v>134</v>
      </c>
      <c r="N137">
        <f t="shared" si="76"/>
        <v>1.2651573416669928</v>
      </c>
      <c r="O137">
        <f t="shared" si="77"/>
        <v>2.9234264970905022</v>
      </c>
      <c r="P137">
        <f t="shared" si="63"/>
        <v>0.43276523043289178</v>
      </c>
      <c r="Q137">
        <v>134</v>
      </c>
      <c r="R137">
        <f t="shared" si="78"/>
        <v>1.8218265720004694</v>
      </c>
      <c r="S137">
        <f t="shared" si="79"/>
        <v>3.5081117965086026</v>
      </c>
      <c r="T137">
        <f t="shared" si="64"/>
        <v>0.51931827651947005</v>
      </c>
      <c r="U137">
        <v>134</v>
      </c>
      <c r="V137">
        <f t="shared" si="80"/>
        <v>2.4797083896673056</v>
      </c>
      <c r="W137">
        <f t="shared" si="81"/>
        <v>4.092797095926703</v>
      </c>
      <c r="X137">
        <f t="shared" si="65"/>
        <v>0.60587132260604837</v>
      </c>
      <c r="Y137">
        <v>134</v>
      </c>
      <c r="Z137">
        <f t="shared" si="82"/>
        <v>3.2388027946675013</v>
      </c>
      <c r="AA137">
        <f t="shared" si="83"/>
        <v>4.6774823953448035</v>
      </c>
      <c r="AB137">
        <f t="shared" si="66"/>
        <v>0.6924243686926268</v>
      </c>
      <c r="AC137">
        <v>134</v>
      </c>
      <c r="AD137">
        <f t="shared" si="84"/>
        <v>4.0991097870010567</v>
      </c>
      <c r="AE137">
        <f t="shared" si="85"/>
        <v>5.2621676947629039</v>
      </c>
      <c r="AF137">
        <f t="shared" si="67"/>
        <v>0.77897741477920524</v>
      </c>
      <c r="AG137">
        <v>134</v>
      </c>
      <c r="AH137">
        <f t="shared" si="86"/>
        <v>5.0606293666679711</v>
      </c>
      <c r="AI137">
        <f t="shared" si="87"/>
        <v>5.8468529941810043</v>
      </c>
      <c r="AJ137">
        <f t="shared" si="68"/>
        <v>0.86553046086578356</v>
      </c>
      <c r="AK137">
        <v>134</v>
      </c>
      <c r="AL137">
        <f t="shared" si="88"/>
        <v>6.1233615336682448</v>
      </c>
      <c r="AM137">
        <f t="shared" si="89"/>
        <v>6.4315382935991048</v>
      </c>
      <c r="AN137">
        <f t="shared" si="69"/>
        <v>0.95208350695236188</v>
      </c>
    </row>
    <row r="138" spans="1:40">
      <c r="A138">
        <v>135</v>
      </c>
      <c r="B138">
        <f t="shared" si="70"/>
        <v>0.32208744316519478</v>
      </c>
      <c r="C138">
        <f t="shared" si="71"/>
        <v>1.4726215563702154</v>
      </c>
      <c r="D138">
        <f t="shared" si="60"/>
        <v>0.21871705040030145</v>
      </c>
      <c r="E138">
        <v>135</v>
      </c>
      <c r="F138">
        <f t="shared" si="72"/>
        <v>0.46380591815788053</v>
      </c>
      <c r="G138">
        <f t="shared" si="73"/>
        <v>1.7671458676442586</v>
      </c>
      <c r="H138">
        <f t="shared" si="61"/>
        <v>0.26246046048036176</v>
      </c>
      <c r="I138">
        <v>135</v>
      </c>
      <c r="J138">
        <f t="shared" si="74"/>
        <v>0.82454385450289869</v>
      </c>
      <c r="K138">
        <f t="shared" si="75"/>
        <v>2.3561944901923448</v>
      </c>
      <c r="L138">
        <f t="shared" si="62"/>
        <v>0.34994728064048231</v>
      </c>
      <c r="M138">
        <v>135</v>
      </c>
      <c r="N138">
        <f t="shared" si="76"/>
        <v>1.2883497726607791</v>
      </c>
      <c r="O138">
        <f t="shared" si="77"/>
        <v>2.9452431127404308</v>
      </c>
      <c r="P138">
        <f t="shared" si="63"/>
        <v>0.43743410080060291</v>
      </c>
      <c r="Q138">
        <v>135</v>
      </c>
      <c r="R138">
        <f t="shared" si="78"/>
        <v>1.8552236726315221</v>
      </c>
      <c r="S138">
        <f t="shared" si="79"/>
        <v>3.5342917352885173</v>
      </c>
      <c r="T138">
        <f t="shared" si="64"/>
        <v>0.52492092096072351</v>
      </c>
      <c r="U138">
        <v>135</v>
      </c>
      <c r="V138">
        <f t="shared" si="80"/>
        <v>2.525165554415127</v>
      </c>
      <c r="W138">
        <f t="shared" si="81"/>
        <v>4.1233403578366037</v>
      </c>
      <c r="X138">
        <f t="shared" si="65"/>
        <v>0.61240774112084395</v>
      </c>
      <c r="Y138">
        <v>135</v>
      </c>
      <c r="Z138">
        <f t="shared" si="82"/>
        <v>3.2981754180115948</v>
      </c>
      <c r="AA138">
        <f t="shared" si="83"/>
        <v>4.7123889803846897</v>
      </c>
      <c r="AB138">
        <f t="shared" si="66"/>
        <v>0.69989456128096461</v>
      </c>
      <c r="AC138">
        <v>135</v>
      </c>
      <c r="AD138">
        <f t="shared" si="84"/>
        <v>4.1742532634209244</v>
      </c>
      <c r="AE138">
        <f t="shared" si="85"/>
        <v>5.3014376029327757</v>
      </c>
      <c r="AF138">
        <f t="shared" si="67"/>
        <v>0.78738138144108527</v>
      </c>
      <c r="AG138">
        <v>135</v>
      </c>
      <c r="AH138">
        <f t="shared" si="86"/>
        <v>5.1533990906431164</v>
      </c>
      <c r="AI138">
        <f t="shared" si="87"/>
        <v>5.8904862254808616</v>
      </c>
      <c r="AJ138">
        <f t="shared" si="68"/>
        <v>0.87486820160120582</v>
      </c>
      <c r="AK138">
        <v>135</v>
      </c>
      <c r="AL138">
        <f t="shared" si="88"/>
        <v>6.2356128996781717</v>
      </c>
      <c r="AM138">
        <f t="shared" si="89"/>
        <v>6.4795348480289485</v>
      </c>
      <c r="AN138">
        <f t="shared" si="69"/>
        <v>0.96235502176132648</v>
      </c>
    </row>
    <row r="139" spans="1:40">
      <c r="A139">
        <v>136</v>
      </c>
      <c r="B139">
        <f t="shared" si="70"/>
        <v>0.32792761958072092</v>
      </c>
      <c r="C139">
        <f t="shared" si="71"/>
        <v>1.4835298641951802</v>
      </c>
      <c r="D139">
        <f t="shared" si="60"/>
        <v>0.22104551279702261</v>
      </c>
      <c r="E139">
        <v>136</v>
      </c>
      <c r="F139">
        <f t="shared" si="72"/>
        <v>0.47221577219623811</v>
      </c>
      <c r="G139">
        <f t="shared" si="73"/>
        <v>1.7802358370342164</v>
      </c>
      <c r="H139">
        <f t="shared" si="61"/>
        <v>0.26525461535642708</v>
      </c>
      <c r="I139">
        <v>136</v>
      </c>
      <c r="J139">
        <f t="shared" si="74"/>
        <v>0.83949470612664556</v>
      </c>
      <c r="K139">
        <f t="shared" si="75"/>
        <v>2.3736477827122884</v>
      </c>
      <c r="L139">
        <f t="shared" si="62"/>
        <v>0.35367282047523618</v>
      </c>
      <c r="M139">
        <v>136</v>
      </c>
      <c r="N139">
        <f t="shared" si="76"/>
        <v>1.3117104783228837</v>
      </c>
      <c r="O139">
        <f t="shared" si="77"/>
        <v>2.9670597283903604</v>
      </c>
      <c r="P139">
        <f t="shared" si="63"/>
        <v>0.44209102559404523</v>
      </c>
      <c r="Q139">
        <v>136</v>
      </c>
      <c r="R139">
        <f t="shared" si="78"/>
        <v>1.8888630887849525</v>
      </c>
      <c r="S139">
        <f t="shared" si="79"/>
        <v>3.5604716740684328</v>
      </c>
      <c r="T139">
        <f t="shared" si="64"/>
        <v>0.53050923071285416</v>
      </c>
      <c r="U139">
        <v>136</v>
      </c>
      <c r="V139">
        <f t="shared" si="80"/>
        <v>2.5709525375128521</v>
      </c>
      <c r="W139">
        <f t="shared" si="81"/>
        <v>4.1538836197465043</v>
      </c>
      <c r="X139">
        <f t="shared" si="65"/>
        <v>0.61892743583166332</v>
      </c>
      <c r="Y139">
        <v>136</v>
      </c>
      <c r="Z139">
        <f t="shared" si="82"/>
        <v>3.3579788245065822</v>
      </c>
      <c r="AA139">
        <f t="shared" si="83"/>
        <v>4.7472955654245768</v>
      </c>
      <c r="AB139">
        <f t="shared" si="66"/>
        <v>0.70734564095047237</v>
      </c>
      <c r="AC139">
        <v>136</v>
      </c>
      <c r="AD139">
        <f t="shared" si="84"/>
        <v>4.2499419497661428</v>
      </c>
      <c r="AE139">
        <f t="shared" si="85"/>
        <v>5.3407075111026492</v>
      </c>
      <c r="AF139">
        <f t="shared" si="67"/>
        <v>0.7957638460692813</v>
      </c>
      <c r="AG139">
        <v>136</v>
      </c>
      <c r="AH139">
        <f t="shared" si="86"/>
        <v>5.2468419132915347</v>
      </c>
      <c r="AI139">
        <f t="shared" si="87"/>
        <v>5.9341194567807207</v>
      </c>
      <c r="AJ139">
        <f t="shared" si="68"/>
        <v>0.88418205118809046</v>
      </c>
      <c r="AK139">
        <v>136</v>
      </c>
      <c r="AL139">
        <f t="shared" si="88"/>
        <v>6.3486787150827571</v>
      </c>
      <c r="AM139">
        <f t="shared" si="89"/>
        <v>6.5275314024587932</v>
      </c>
      <c r="AN139">
        <f t="shared" si="69"/>
        <v>0.9726002563068995</v>
      </c>
    </row>
    <row r="140" spans="1:40">
      <c r="A140">
        <v>137</v>
      </c>
      <c r="B140">
        <f t="shared" si="70"/>
        <v>0.33380912405658847</v>
      </c>
      <c r="C140">
        <f t="shared" si="71"/>
        <v>1.4944381720201447</v>
      </c>
      <c r="D140">
        <f t="shared" si="60"/>
        <v>0.22336763762220654</v>
      </c>
      <c r="E140">
        <v>137</v>
      </c>
      <c r="F140">
        <f t="shared" si="72"/>
        <v>0.48068513864148738</v>
      </c>
      <c r="G140">
        <f t="shared" si="73"/>
        <v>1.7933258064241735</v>
      </c>
      <c r="H140">
        <f t="shared" si="61"/>
        <v>0.26804116514664789</v>
      </c>
      <c r="I140">
        <v>137</v>
      </c>
      <c r="J140">
        <f t="shared" si="74"/>
        <v>0.85455135758486644</v>
      </c>
      <c r="K140">
        <f t="shared" si="75"/>
        <v>2.3911010752322315</v>
      </c>
      <c r="L140">
        <f t="shared" si="62"/>
        <v>0.35738822019553046</v>
      </c>
      <c r="M140">
        <v>137</v>
      </c>
      <c r="N140">
        <f t="shared" si="76"/>
        <v>1.3352364962263539</v>
      </c>
      <c r="O140">
        <f t="shared" si="77"/>
        <v>2.9888763440402895</v>
      </c>
      <c r="P140">
        <f t="shared" si="63"/>
        <v>0.44673527524441309</v>
      </c>
      <c r="Q140">
        <v>137</v>
      </c>
      <c r="R140">
        <f t="shared" si="78"/>
        <v>1.9227405545659495</v>
      </c>
      <c r="S140">
        <f t="shared" si="79"/>
        <v>3.586651612848347</v>
      </c>
      <c r="T140">
        <f t="shared" si="64"/>
        <v>0.53608233029329577</v>
      </c>
      <c r="U140">
        <v>137</v>
      </c>
      <c r="V140">
        <f t="shared" si="80"/>
        <v>2.6170635326036535</v>
      </c>
      <c r="W140">
        <f t="shared" si="81"/>
        <v>4.184426881656405</v>
      </c>
      <c r="X140">
        <f t="shared" si="65"/>
        <v>0.6254293853421784</v>
      </c>
      <c r="Y140">
        <v>137</v>
      </c>
      <c r="Z140">
        <f t="shared" si="82"/>
        <v>3.4182054303394658</v>
      </c>
      <c r="AA140">
        <f t="shared" si="83"/>
        <v>4.782202150464463</v>
      </c>
      <c r="AB140">
        <f t="shared" si="66"/>
        <v>0.71477644039106092</v>
      </c>
      <c r="AC140">
        <v>137</v>
      </c>
      <c r="AD140">
        <f t="shared" si="84"/>
        <v>4.3261662477733864</v>
      </c>
      <c r="AE140">
        <f t="shared" si="85"/>
        <v>5.3799774192725209</v>
      </c>
      <c r="AF140">
        <f t="shared" si="67"/>
        <v>0.80412349543994355</v>
      </c>
      <c r="AG140">
        <v>137</v>
      </c>
      <c r="AH140">
        <f t="shared" si="86"/>
        <v>5.3409459849054155</v>
      </c>
      <c r="AI140">
        <f t="shared" si="87"/>
        <v>5.9777526880805789</v>
      </c>
      <c r="AJ140">
        <f t="shared" si="68"/>
        <v>0.89347055048882618</v>
      </c>
      <c r="AK140">
        <v>137</v>
      </c>
      <c r="AL140">
        <f t="shared" si="88"/>
        <v>6.4625446417355521</v>
      </c>
      <c r="AM140">
        <f t="shared" si="89"/>
        <v>6.5755279568886369</v>
      </c>
      <c r="AN140">
        <f t="shared" si="69"/>
        <v>0.98281760553770869</v>
      </c>
    </row>
    <row r="141" spans="1:40">
      <c r="A141">
        <v>138</v>
      </c>
      <c r="B141">
        <f t="shared" si="70"/>
        <v>0.33973120339713209</v>
      </c>
      <c r="C141">
        <f t="shared" si="71"/>
        <v>1.5053464798451091</v>
      </c>
      <c r="D141">
        <f t="shared" si="60"/>
        <v>0.22568306230210095</v>
      </c>
      <c r="E141">
        <v>138</v>
      </c>
      <c r="F141">
        <f t="shared" si="72"/>
        <v>0.48921293289187023</v>
      </c>
      <c r="G141">
        <f t="shared" si="73"/>
        <v>1.806415775814131</v>
      </c>
      <c r="H141">
        <f t="shared" si="61"/>
        <v>0.27081967476252111</v>
      </c>
      <c r="I141">
        <v>138</v>
      </c>
      <c r="J141">
        <f t="shared" si="74"/>
        <v>0.86971188069665817</v>
      </c>
      <c r="K141">
        <f t="shared" si="75"/>
        <v>2.4085543677521746</v>
      </c>
      <c r="L141">
        <f t="shared" si="62"/>
        <v>0.3610928996833615</v>
      </c>
      <c r="M141">
        <v>138</v>
      </c>
      <c r="N141">
        <f t="shared" si="76"/>
        <v>1.3589248135885283</v>
      </c>
      <c r="O141">
        <f t="shared" si="77"/>
        <v>3.0106929596902181</v>
      </c>
      <c r="P141">
        <f t="shared" si="63"/>
        <v>0.45136612460420189</v>
      </c>
      <c r="Q141">
        <v>138</v>
      </c>
      <c r="R141">
        <f t="shared" si="78"/>
        <v>1.9568517315674809</v>
      </c>
      <c r="S141">
        <f t="shared" si="79"/>
        <v>3.6128315516282621</v>
      </c>
      <c r="T141">
        <f t="shared" si="64"/>
        <v>0.54163934952504222</v>
      </c>
      <c r="U141">
        <v>138</v>
      </c>
      <c r="V141">
        <f t="shared" si="80"/>
        <v>2.6634926346335157</v>
      </c>
      <c r="W141">
        <f t="shared" si="81"/>
        <v>4.2149701435663056</v>
      </c>
      <c r="X141">
        <f t="shared" si="65"/>
        <v>0.63191257444588267</v>
      </c>
      <c r="Y141">
        <v>138</v>
      </c>
      <c r="Z141">
        <f t="shared" si="82"/>
        <v>3.4788475227866327</v>
      </c>
      <c r="AA141">
        <f t="shared" si="83"/>
        <v>4.8171087355043491</v>
      </c>
      <c r="AB141">
        <f t="shared" si="66"/>
        <v>0.722185799366723</v>
      </c>
      <c r="AC141">
        <v>138</v>
      </c>
      <c r="AD141">
        <f t="shared" si="84"/>
        <v>4.402916396026832</v>
      </c>
      <c r="AE141">
        <f t="shared" si="85"/>
        <v>5.4192473274423927</v>
      </c>
      <c r="AF141">
        <f t="shared" si="67"/>
        <v>0.81245902428756345</v>
      </c>
      <c r="AG141">
        <v>138</v>
      </c>
      <c r="AH141">
        <f t="shared" si="86"/>
        <v>5.4356992543541134</v>
      </c>
      <c r="AI141">
        <f t="shared" si="87"/>
        <v>6.0213859193804362</v>
      </c>
      <c r="AJ141">
        <f t="shared" si="68"/>
        <v>0.90273224920840378</v>
      </c>
      <c r="AK141">
        <v>138</v>
      </c>
      <c r="AL141">
        <f t="shared" si="88"/>
        <v>6.5771960977684776</v>
      </c>
      <c r="AM141">
        <f t="shared" si="89"/>
        <v>6.6235245113184797</v>
      </c>
      <c r="AN141">
        <f t="shared" si="69"/>
        <v>0.99300547412924423</v>
      </c>
    </row>
    <row r="142" spans="1:40">
      <c r="A142">
        <v>139</v>
      </c>
      <c r="B142">
        <f t="shared" si="70"/>
        <v>0.34569309204718962</v>
      </c>
      <c r="C142">
        <f t="shared" si="71"/>
        <v>1.5162547876700738</v>
      </c>
      <c r="D142">
        <f t="shared" si="60"/>
        <v>0.22799142654539797</v>
      </c>
      <c r="E142">
        <v>139</v>
      </c>
      <c r="F142">
        <f t="shared" si="72"/>
        <v>0.49779805254795306</v>
      </c>
      <c r="G142">
        <f t="shared" si="73"/>
        <v>1.8195057452040886</v>
      </c>
      <c r="H142">
        <f t="shared" si="61"/>
        <v>0.27358971185447756</v>
      </c>
      <c r="I142">
        <v>139</v>
      </c>
      <c r="J142">
        <f t="shared" si="74"/>
        <v>0.88497431564080542</v>
      </c>
      <c r="K142">
        <f t="shared" si="75"/>
        <v>2.4260076602721181</v>
      </c>
      <c r="L142">
        <f t="shared" si="62"/>
        <v>0.36478628247263672</v>
      </c>
      <c r="M142">
        <v>139</v>
      </c>
      <c r="N142">
        <f t="shared" si="76"/>
        <v>1.3827723681887585</v>
      </c>
      <c r="O142">
        <f t="shared" si="77"/>
        <v>3.0325095753401476</v>
      </c>
      <c r="P142">
        <f t="shared" si="63"/>
        <v>0.45598285309079595</v>
      </c>
      <c r="Q142">
        <v>139</v>
      </c>
      <c r="R142">
        <f t="shared" si="78"/>
        <v>1.9911922101918123</v>
      </c>
      <c r="S142">
        <f t="shared" si="79"/>
        <v>3.6390114904081772</v>
      </c>
      <c r="T142">
        <f t="shared" si="64"/>
        <v>0.54717942370895511</v>
      </c>
      <c r="U142">
        <v>139</v>
      </c>
      <c r="V142">
        <f t="shared" si="80"/>
        <v>2.7102338416499667</v>
      </c>
      <c r="W142">
        <f t="shared" si="81"/>
        <v>4.2455134054762063</v>
      </c>
      <c r="X142">
        <f t="shared" si="65"/>
        <v>0.63837599432711434</v>
      </c>
      <c r="Y142">
        <v>139</v>
      </c>
      <c r="Z142">
        <f t="shared" si="82"/>
        <v>3.5398972625632217</v>
      </c>
      <c r="AA142">
        <f t="shared" si="83"/>
        <v>4.8520153205442362</v>
      </c>
      <c r="AB142">
        <f t="shared" si="66"/>
        <v>0.72957256494527345</v>
      </c>
      <c r="AC142">
        <v>139</v>
      </c>
      <c r="AD142">
        <f t="shared" si="84"/>
        <v>4.4801824729315776</v>
      </c>
      <c r="AE142">
        <f t="shared" si="85"/>
        <v>5.4585172356122662</v>
      </c>
      <c r="AF142">
        <f t="shared" si="67"/>
        <v>0.82076913556343256</v>
      </c>
      <c r="AG142">
        <v>139</v>
      </c>
      <c r="AH142">
        <f t="shared" si="86"/>
        <v>5.5310894727550339</v>
      </c>
      <c r="AI142">
        <f t="shared" si="87"/>
        <v>6.0650191506802953</v>
      </c>
      <c r="AJ142">
        <f t="shared" si="68"/>
        <v>0.9119657061815919</v>
      </c>
      <c r="AK142">
        <v>139</v>
      </c>
      <c r="AL142">
        <f t="shared" si="88"/>
        <v>6.6926182620335908</v>
      </c>
      <c r="AM142">
        <f t="shared" si="89"/>
        <v>6.6715210657483244</v>
      </c>
      <c r="AN142">
        <f t="shared" si="69"/>
        <v>1.003162276799751</v>
      </c>
    </row>
    <row r="143" spans="1:40">
      <c r="A143">
        <v>140</v>
      </c>
      <c r="B143">
        <f t="shared" si="70"/>
        <v>0.35169401232529723</v>
      </c>
      <c r="C143">
        <f t="shared" si="71"/>
        <v>1.5271630954950384</v>
      </c>
      <c r="D143">
        <f t="shared" si="60"/>
        <v>0.230292372414417</v>
      </c>
      <c r="E143">
        <v>140</v>
      </c>
      <c r="F143">
        <f t="shared" si="72"/>
        <v>0.50643937774842795</v>
      </c>
      <c r="G143">
        <f t="shared" si="73"/>
        <v>1.8325957145940459</v>
      </c>
      <c r="H143">
        <f t="shared" si="61"/>
        <v>0.27635084689730038</v>
      </c>
      <c r="I143">
        <v>140</v>
      </c>
      <c r="J143">
        <f t="shared" si="74"/>
        <v>0.90033667155276087</v>
      </c>
      <c r="K143">
        <f t="shared" si="75"/>
        <v>2.4434609527920612</v>
      </c>
      <c r="L143">
        <f t="shared" si="62"/>
        <v>0.36846779586306722</v>
      </c>
      <c r="M143">
        <v>140</v>
      </c>
      <c r="N143">
        <f t="shared" si="76"/>
        <v>1.4067760493011889</v>
      </c>
      <c r="O143">
        <f t="shared" si="77"/>
        <v>3.0543261909900767</v>
      </c>
      <c r="P143">
        <f t="shared" si="63"/>
        <v>0.46058474482883399</v>
      </c>
      <c r="Q143">
        <v>140</v>
      </c>
      <c r="R143">
        <f t="shared" si="78"/>
        <v>2.0257575109937118</v>
      </c>
      <c r="S143">
        <f t="shared" si="79"/>
        <v>3.6651914291880918</v>
      </c>
      <c r="T143">
        <f t="shared" si="64"/>
        <v>0.55270169379460077</v>
      </c>
      <c r="U143">
        <v>140</v>
      </c>
      <c r="V143">
        <f t="shared" si="80"/>
        <v>2.7572810566303301</v>
      </c>
      <c r="W143">
        <f t="shared" si="81"/>
        <v>4.2760566673861069</v>
      </c>
      <c r="X143">
        <f t="shared" si="65"/>
        <v>0.6448186427603676</v>
      </c>
      <c r="Y143">
        <v>140</v>
      </c>
      <c r="Z143">
        <f t="shared" si="82"/>
        <v>3.6013466862110435</v>
      </c>
      <c r="AA143">
        <f t="shared" si="83"/>
        <v>4.8869219055841224</v>
      </c>
      <c r="AB143">
        <f t="shared" si="66"/>
        <v>0.73693559172613443</v>
      </c>
      <c r="AC143">
        <v>140</v>
      </c>
      <c r="AD143">
        <f t="shared" si="84"/>
        <v>4.557954399735852</v>
      </c>
      <c r="AE143">
        <f t="shared" si="85"/>
        <v>5.497787143782138</v>
      </c>
      <c r="AF143">
        <f t="shared" si="67"/>
        <v>0.82905254069190115</v>
      </c>
      <c r="AG143">
        <v>140</v>
      </c>
      <c r="AH143">
        <f t="shared" si="86"/>
        <v>5.6271041972047557</v>
      </c>
      <c r="AI143">
        <f t="shared" si="87"/>
        <v>6.1086523819801535</v>
      </c>
      <c r="AJ143">
        <f t="shared" si="68"/>
        <v>0.92116948965766798</v>
      </c>
      <c r="AK143">
        <v>140</v>
      </c>
      <c r="AL143">
        <f t="shared" si="88"/>
        <v>6.8087960786177542</v>
      </c>
      <c r="AM143">
        <f t="shared" si="89"/>
        <v>6.7195176201781681</v>
      </c>
      <c r="AN143">
        <f t="shared" si="69"/>
        <v>1.0132864386234348</v>
      </c>
    </row>
    <row r="144" spans="1:40">
      <c r="A144">
        <v>141</v>
      </c>
      <c r="B144">
        <f t="shared" si="70"/>
        <v>0.35773317466057958</v>
      </c>
      <c r="C144">
        <f t="shared" si="71"/>
        <v>1.5380714033200029</v>
      </c>
      <c r="D144">
        <f t="shared" si="60"/>
        <v>0.23258554439565998</v>
      </c>
      <c r="E144">
        <v>141</v>
      </c>
      <c r="F144">
        <f t="shared" si="72"/>
        <v>0.51513577151123457</v>
      </c>
      <c r="G144">
        <f t="shared" si="73"/>
        <v>1.8456856839840037</v>
      </c>
      <c r="H144">
        <f t="shared" si="61"/>
        <v>0.27910265327479195</v>
      </c>
      <c r="I144">
        <v>141</v>
      </c>
      <c r="J144">
        <f t="shared" si="74"/>
        <v>0.91579692713108374</v>
      </c>
      <c r="K144">
        <f t="shared" si="75"/>
        <v>2.4609142453120048</v>
      </c>
      <c r="L144">
        <f t="shared" si="62"/>
        <v>0.37213687103305593</v>
      </c>
      <c r="M144">
        <v>141</v>
      </c>
      <c r="N144">
        <f t="shared" si="76"/>
        <v>1.4309326986423183</v>
      </c>
      <c r="O144">
        <f t="shared" si="77"/>
        <v>3.0761428066400058</v>
      </c>
      <c r="P144">
        <f t="shared" si="63"/>
        <v>0.46517108879131996</v>
      </c>
      <c r="Q144">
        <v>141</v>
      </c>
      <c r="R144">
        <f t="shared" si="78"/>
        <v>2.0605430860449383</v>
      </c>
      <c r="S144">
        <f t="shared" si="79"/>
        <v>3.6913713679680074</v>
      </c>
      <c r="T144">
        <f t="shared" si="64"/>
        <v>0.55820530654958389</v>
      </c>
      <c r="U144">
        <v>141</v>
      </c>
      <c r="V144">
        <f t="shared" si="80"/>
        <v>2.8046280893389439</v>
      </c>
      <c r="W144">
        <f t="shared" si="81"/>
        <v>4.3065999292960084</v>
      </c>
      <c r="X144">
        <f t="shared" si="65"/>
        <v>0.65123952430784793</v>
      </c>
      <c r="Y144">
        <v>141</v>
      </c>
      <c r="Z144">
        <f t="shared" si="82"/>
        <v>3.663187708524335</v>
      </c>
      <c r="AA144">
        <f t="shared" si="83"/>
        <v>4.9218284906240095</v>
      </c>
      <c r="AB144">
        <f t="shared" si="66"/>
        <v>0.74427374206611185</v>
      </c>
      <c r="AC144">
        <v>141</v>
      </c>
      <c r="AD144">
        <f t="shared" si="84"/>
        <v>4.6362219436011118</v>
      </c>
      <c r="AE144">
        <f t="shared" si="85"/>
        <v>5.5370570519520106</v>
      </c>
      <c r="AF144">
        <f t="shared" si="67"/>
        <v>0.837307959824376</v>
      </c>
      <c r="AG144">
        <v>141</v>
      </c>
      <c r="AH144">
        <f t="shared" si="86"/>
        <v>5.7237307945692733</v>
      </c>
      <c r="AI144">
        <f t="shared" si="87"/>
        <v>6.1522856132800117</v>
      </c>
      <c r="AJ144">
        <f t="shared" si="68"/>
        <v>0.93034217758263993</v>
      </c>
      <c r="AK144">
        <v>141</v>
      </c>
      <c r="AL144">
        <f t="shared" si="88"/>
        <v>6.925714261428821</v>
      </c>
      <c r="AM144">
        <f t="shared" si="89"/>
        <v>6.7675141746080127</v>
      </c>
      <c r="AN144">
        <f t="shared" si="69"/>
        <v>1.0233763953409039</v>
      </c>
    </row>
    <row r="145" spans="1:40">
      <c r="A145">
        <v>142</v>
      </c>
      <c r="B145">
        <f t="shared" si="70"/>
        <v>0.36380977783325968</v>
      </c>
      <c r="C145">
        <f t="shared" si="71"/>
        <v>1.5489797111449675</v>
      </c>
      <c r="D145">
        <f t="shared" si="60"/>
        <v>0.23487058946972295</v>
      </c>
      <c r="E145">
        <v>142</v>
      </c>
      <c r="F145">
        <f t="shared" si="72"/>
        <v>0.5238860800798939</v>
      </c>
      <c r="G145">
        <f t="shared" si="73"/>
        <v>1.8587756533739608</v>
      </c>
      <c r="H145">
        <f t="shared" si="61"/>
        <v>0.28184470736366751</v>
      </c>
      <c r="I145">
        <v>142</v>
      </c>
      <c r="J145">
        <f t="shared" si="74"/>
        <v>0.93135303125314473</v>
      </c>
      <c r="K145">
        <f t="shared" si="75"/>
        <v>2.4783675378319479</v>
      </c>
      <c r="L145">
        <f t="shared" si="62"/>
        <v>0.3757929431515567</v>
      </c>
      <c r="M145">
        <v>142</v>
      </c>
      <c r="N145">
        <f t="shared" si="76"/>
        <v>1.4552391113330387</v>
      </c>
      <c r="O145">
        <f t="shared" si="77"/>
        <v>3.0979594222899349</v>
      </c>
      <c r="P145">
        <f t="shared" si="63"/>
        <v>0.46974117893944589</v>
      </c>
      <c r="Q145">
        <v>142</v>
      </c>
      <c r="R145">
        <f t="shared" si="78"/>
        <v>2.0955443203195756</v>
      </c>
      <c r="S145">
        <f t="shared" si="79"/>
        <v>3.7175513067479216</v>
      </c>
      <c r="T145">
        <f t="shared" si="64"/>
        <v>0.56368941472733503</v>
      </c>
      <c r="U145">
        <v>142</v>
      </c>
      <c r="V145">
        <f t="shared" si="80"/>
        <v>2.8522686582127559</v>
      </c>
      <c r="W145">
        <f t="shared" si="81"/>
        <v>4.3371431912059091</v>
      </c>
      <c r="X145">
        <f t="shared" si="65"/>
        <v>0.65763765051522416</v>
      </c>
      <c r="Y145">
        <v>142</v>
      </c>
      <c r="Z145">
        <f t="shared" si="82"/>
        <v>3.7254121250125789</v>
      </c>
      <c r="AA145">
        <f t="shared" si="83"/>
        <v>4.9567350756638957</v>
      </c>
      <c r="AB145">
        <f t="shared" si="66"/>
        <v>0.7515858863031134</v>
      </c>
      <c r="AC145">
        <v>142</v>
      </c>
      <c r="AD145">
        <f t="shared" si="84"/>
        <v>4.7149747207190451</v>
      </c>
      <c r="AE145">
        <f t="shared" si="85"/>
        <v>5.5763269601218823</v>
      </c>
      <c r="AF145">
        <f t="shared" si="67"/>
        <v>0.84553412209100265</v>
      </c>
      <c r="AG145">
        <v>142</v>
      </c>
      <c r="AH145">
        <f t="shared" si="86"/>
        <v>5.8209564453321549</v>
      </c>
      <c r="AI145">
        <f t="shared" si="87"/>
        <v>6.1959188445798699</v>
      </c>
      <c r="AJ145">
        <f t="shared" si="68"/>
        <v>0.93948235787889178</v>
      </c>
      <c r="AK145">
        <v>142</v>
      </c>
      <c r="AL145">
        <f t="shared" si="88"/>
        <v>7.0433572988519071</v>
      </c>
      <c r="AM145">
        <f t="shared" si="89"/>
        <v>6.8155107290378565</v>
      </c>
      <c r="AN145">
        <f t="shared" si="69"/>
        <v>1.0334305936667809</v>
      </c>
    </row>
    <row r="146" spans="1:40">
      <c r="A146">
        <v>143</v>
      </c>
      <c r="B146">
        <f t="shared" si="70"/>
        <v>0.3699230092187194</v>
      </c>
      <c r="C146">
        <f t="shared" si="71"/>
        <v>1.5598880189699322</v>
      </c>
      <c r="D146">
        <f t="shared" si="60"/>
        <v>0.23714715718055007</v>
      </c>
      <c r="E146">
        <v>143</v>
      </c>
      <c r="F146">
        <f t="shared" si="72"/>
        <v>0.53268913327495593</v>
      </c>
      <c r="G146">
        <f t="shared" si="73"/>
        <v>1.8718656227639185</v>
      </c>
      <c r="H146">
        <f t="shared" si="61"/>
        <v>0.28457658861666013</v>
      </c>
      <c r="I146">
        <v>143</v>
      </c>
      <c r="J146">
        <f t="shared" si="74"/>
        <v>0.94700290359992167</v>
      </c>
      <c r="K146">
        <f t="shared" si="75"/>
        <v>2.4958208303518914</v>
      </c>
      <c r="L146">
        <f t="shared" si="62"/>
        <v>0.37943545148888014</v>
      </c>
      <c r="M146">
        <v>143</v>
      </c>
      <c r="N146">
        <f t="shared" si="76"/>
        <v>1.4796920368748776</v>
      </c>
      <c r="O146">
        <f t="shared" si="77"/>
        <v>3.1197760379398645</v>
      </c>
      <c r="P146">
        <f t="shared" si="63"/>
        <v>0.47429431436110014</v>
      </c>
      <c r="Q146">
        <v>143</v>
      </c>
      <c r="R146">
        <f t="shared" si="78"/>
        <v>2.1307565330998237</v>
      </c>
      <c r="S146">
        <f t="shared" si="79"/>
        <v>3.7437312455278371</v>
      </c>
      <c r="T146">
        <f t="shared" si="64"/>
        <v>0.56915317723332026</v>
      </c>
      <c r="U146">
        <v>143</v>
      </c>
      <c r="V146">
        <f t="shared" si="80"/>
        <v>2.90019639227476</v>
      </c>
      <c r="W146">
        <f t="shared" si="81"/>
        <v>4.3676864531158097</v>
      </c>
      <c r="X146">
        <f t="shared" si="65"/>
        <v>0.66401204010554027</v>
      </c>
      <c r="Y146">
        <v>143</v>
      </c>
      <c r="Z146">
        <f t="shared" si="82"/>
        <v>3.7880116143996867</v>
      </c>
      <c r="AA146">
        <f t="shared" si="83"/>
        <v>4.9916416607037828</v>
      </c>
      <c r="AB146">
        <f t="shared" si="66"/>
        <v>0.75887090297776028</v>
      </c>
      <c r="AC146">
        <v>143</v>
      </c>
      <c r="AD146">
        <f t="shared" si="84"/>
        <v>4.7942021994746034</v>
      </c>
      <c r="AE146">
        <f t="shared" si="85"/>
        <v>5.6155968682917559</v>
      </c>
      <c r="AF146">
        <f t="shared" si="67"/>
        <v>0.85372976584998028</v>
      </c>
      <c r="AG146">
        <v>143</v>
      </c>
      <c r="AH146">
        <f t="shared" si="86"/>
        <v>5.9187681474995104</v>
      </c>
      <c r="AI146">
        <f t="shared" si="87"/>
        <v>6.2395520758797289</v>
      </c>
      <c r="AJ146">
        <f t="shared" si="68"/>
        <v>0.94858862872220029</v>
      </c>
      <c r="AK146">
        <v>143</v>
      </c>
      <c r="AL146">
        <f t="shared" si="88"/>
        <v>7.1617094584744079</v>
      </c>
      <c r="AM146">
        <f t="shared" si="89"/>
        <v>6.8635072834677011</v>
      </c>
      <c r="AN146">
        <f t="shared" si="69"/>
        <v>1.0434474915944205</v>
      </c>
    </row>
    <row r="147" spans="1:40">
      <c r="A147">
        <v>144</v>
      </c>
      <c r="B147">
        <f t="shared" si="70"/>
        <v>0.37607204503503144</v>
      </c>
      <c r="C147">
        <f t="shared" si="71"/>
        <v>1.5707963267948966</v>
      </c>
      <c r="D147">
        <f t="shared" si="60"/>
        <v>0.23941489970401253</v>
      </c>
      <c r="E147">
        <v>144</v>
      </c>
      <c r="F147">
        <f t="shared" si="72"/>
        <v>0.54154374485044532</v>
      </c>
      <c r="G147">
        <f t="shared" si="73"/>
        <v>1.8849555921538759</v>
      </c>
      <c r="H147">
        <f t="shared" si="61"/>
        <v>0.28729787964481507</v>
      </c>
      <c r="I147">
        <v>144</v>
      </c>
      <c r="J147">
        <f t="shared" si="74"/>
        <v>0.96274443528968057</v>
      </c>
      <c r="K147">
        <f t="shared" si="75"/>
        <v>2.5132741228718345</v>
      </c>
      <c r="L147">
        <f t="shared" si="62"/>
        <v>0.38306383952642009</v>
      </c>
      <c r="M147">
        <v>144</v>
      </c>
      <c r="N147">
        <f t="shared" si="76"/>
        <v>1.5042881801401258</v>
      </c>
      <c r="O147">
        <f t="shared" si="77"/>
        <v>3.1415926535897931</v>
      </c>
      <c r="P147">
        <f t="shared" si="63"/>
        <v>0.47882979940802506</v>
      </c>
      <c r="Q147">
        <v>144</v>
      </c>
      <c r="R147">
        <f t="shared" si="78"/>
        <v>2.1661749794017813</v>
      </c>
      <c r="S147">
        <f t="shared" si="79"/>
        <v>3.7699111843077517</v>
      </c>
      <c r="T147">
        <f t="shared" si="64"/>
        <v>0.57459575928963014</v>
      </c>
      <c r="U147">
        <v>144</v>
      </c>
      <c r="V147">
        <f t="shared" si="80"/>
        <v>2.9484048330746466</v>
      </c>
      <c r="W147">
        <f t="shared" si="81"/>
        <v>4.3982297150257104</v>
      </c>
      <c r="X147">
        <f t="shared" si="65"/>
        <v>0.6703617191712351</v>
      </c>
      <c r="Y147">
        <v>144</v>
      </c>
      <c r="Z147">
        <f t="shared" si="82"/>
        <v>3.8509777411587223</v>
      </c>
      <c r="AA147">
        <f t="shared" si="83"/>
        <v>5.026548245743669</v>
      </c>
      <c r="AB147">
        <f t="shared" si="66"/>
        <v>0.76612767905284018</v>
      </c>
      <c r="AC147">
        <v>144</v>
      </c>
      <c r="AD147">
        <f t="shared" si="84"/>
        <v>4.8738937036540078</v>
      </c>
      <c r="AE147">
        <f t="shared" si="85"/>
        <v>5.6548667764616276</v>
      </c>
      <c r="AF147">
        <f t="shared" si="67"/>
        <v>0.86189363893444515</v>
      </c>
      <c r="AG147">
        <v>144</v>
      </c>
      <c r="AH147">
        <f t="shared" si="86"/>
        <v>6.0171527205605031</v>
      </c>
      <c r="AI147">
        <f t="shared" si="87"/>
        <v>6.2831853071795862</v>
      </c>
      <c r="AJ147">
        <f t="shared" si="68"/>
        <v>0.95765959881605012</v>
      </c>
      <c r="AK147">
        <v>144</v>
      </c>
      <c r="AL147">
        <f t="shared" si="88"/>
        <v>7.2807547918782092</v>
      </c>
      <c r="AM147">
        <f t="shared" si="89"/>
        <v>6.9115038378975449</v>
      </c>
      <c r="AN147">
        <f t="shared" si="69"/>
        <v>1.0534255586976551</v>
      </c>
    </row>
    <row r="148" spans="1:40">
      <c r="A148">
        <v>145</v>
      </c>
      <c r="B148">
        <f t="shared" si="70"/>
        <v>0.38225605059389295</v>
      </c>
      <c r="C148">
        <f t="shared" si="71"/>
        <v>1.5817046346198613</v>
      </c>
      <c r="D148">
        <f t="shared" si="60"/>
        <v>0.24167347191579949</v>
      </c>
      <c r="E148">
        <v>145</v>
      </c>
      <c r="F148">
        <f t="shared" si="72"/>
        <v>0.55044871285520591</v>
      </c>
      <c r="G148">
        <f t="shared" si="73"/>
        <v>1.8980455615438334</v>
      </c>
      <c r="H148">
        <f t="shared" si="61"/>
        <v>0.29000816629895942</v>
      </c>
      <c r="I148">
        <v>145</v>
      </c>
      <c r="J148">
        <f t="shared" si="74"/>
        <v>0.97857548952036599</v>
      </c>
      <c r="K148">
        <f t="shared" si="75"/>
        <v>2.530727415391778</v>
      </c>
      <c r="L148">
        <f t="shared" si="62"/>
        <v>0.38667755506527923</v>
      </c>
      <c r="M148">
        <v>145</v>
      </c>
      <c r="N148">
        <f t="shared" si="76"/>
        <v>1.5290242023755718</v>
      </c>
      <c r="O148">
        <f t="shared" si="77"/>
        <v>3.1634092692397227</v>
      </c>
      <c r="P148">
        <f t="shared" si="63"/>
        <v>0.48334694383159899</v>
      </c>
      <c r="Q148">
        <v>145</v>
      </c>
      <c r="R148">
        <f t="shared" si="78"/>
        <v>2.2017948514208237</v>
      </c>
      <c r="S148">
        <f t="shared" si="79"/>
        <v>3.7960911230876668</v>
      </c>
      <c r="T148">
        <f t="shared" si="64"/>
        <v>0.58001633259791885</v>
      </c>
      <c r="U148">
        <v>145</v>
      </c>
      <c r="V148">
        <f t="shared" si="80"/>
        <v>2.9968874366561207</v>
      </c>
      <c r="W148">
        <f t="shared" si="81"/>
        <v>4.4287729769356119</v>
      </c>
      <c r="X148">
        <f t="shared" si="65"/>
        <v>0.67668572136423855</v>
      </c>
      <c r="Y148">
        <v>145</v>
      </c>
      <c r="Z148">
        <f t="shared" si="82"/>
        <v>3.914301958081464</v>
      </c>
      <c r="AA148">
        <f t="shared" si="83"/>
        <v>5.0614548307835561</v>
      </c>
      <c r="AB148">
        <f t="shared" si="66"/>
        <v>0.77335511013055847</v>
      </c>
      <c r="AC148">
        <v>145</v>
      </c>
      <c r="AD148">
        <f t="shared" si="84"/>
        <v>4.9540384156968527</v>
      </c>
      <c r="AE148">
        <f t="shared" si="85"/>
        <v>5.6941366846315002</v>
      </c>
      <c r="AF148">
        <f t="shared" si="67"/>
        <v>0.87002449889687827</v>
      </c>
      <c r="AG148">
        <v>145</v>
      </c>
      <c r="AH148">
        <f t="shared" si="86"/>
        <v>6.1160968095022872</v>
      </c>
      <c r="AI148">
        <f t="shared" si="87"/>
        <v>6.3268185384794453</v>
      </c>
      <c r="AJ148">
        <f t="shared" si="68"/>
        <v>0.96669388766319797</v>
      </c>
      <c r="AK148">
        <v>145</v>
      </c>
      <c r="AL148">
        <f t="shared" si="88"/>
        <v>7.4004771394977675</v>
      </c>
      <c r="AM148">
        <f t="shared" si="89"/>
        <v>6.9595003923273895</v>
      </c>
      <c r="AN148">
        <f t="shared" si="69"/>
        <v>1.0633632764295178</v>
      </c>
    </row>
    <row r="149" spans="1:40">
      <c r="A149">
        <v>146</v>
      </c>
      <c r="B149">
        <f t="shared" si="70"/>
        <v>0.38847418055487776</v>
      </c>
      <c r="C149">
        <f t="shared" si="71"/>
        <v>1.5926129424448257</v>
      </c>
      <c r="D149">
        <f t="shared" si="60"/>
        <v>0.24392253145860393</v>
      </c>
      <c r="E149">
        <v>146</v>
      </c>
      <c r="F149">
        <f t="shared" si="72"/>
        <v>0.55940281999902397</v>
      </c>
      <c r="G149">
        <f t="shared" si="73"/>
        <v>1.911135530933791</v>
      </c>
      <c r="H149">
        <f t="shared" si="61"/>
        <v>0.29270703775032469</v>
      </c>
      <c r="I149">
        <v>146</v>
      </c>
      <c r="J149">
        <f t="shared" si="74"/>
        <v>0.99449390222048706</v>
      </c>
      <c r="K149">
        <f t="shared" si="75"/>
        <v>2.5481807079117211</v>
      </c>
      <c r="L149">
        <f t="shared" si="62"/>
        <v>0.39027605033376628</v>
      </c>
      <c r="M149">
        <v>146</v>
      </c>
      <c r="N149">
        <f t="shared" si="76"/>
        <v>1.553896722219511</v>
      </c>
      <c r="O149">
        <f t="shared" si="77"/>
        <v>3.1852258848896513</v>
      </c>
      <c r="P149">
        <f t="shared" si="63"/>
        <v>0.48784506291720786</v>
      </c>
      <c r="Q149">
        <v>146</v>
      </c>
      <c r="R149">
        <f t="shared" si="78"/>
        <v>2.2376112799960959</v>
      </c>
      <c r="S149">
        <f t="shared" si="79"/>
        <v>3.8222710618675819</v>
      </c>
      <c r="T149">
        <f t="shared" si="64"/>
        <v>0.58541407550064939</v>
      </c>
      <c r="U149">
        <v>146</v>
      </c>
      <c r="V149">
        <f t="shared" si="80"/>
        <v>3.0456375755502414</v>
      </c>
      <c r="W149">
        <f t="shared" si="81"/>
        <v>4.4593162388455116</v>
      </c>
      <c r="X149">
        <f t="shared" si="65"/>
        <v>0.68298308808409103</v>
      </c>
      <c r="Y149">
        <v>146</v>
      </c>
      <c r="Z149">
        <f t="shared" si="82"/>
        <v>3.9779756088819482</v>
      </c>
      <c r="AA149">
        <f t="shared" si="83"/>
        <v>5.0963614158234423</v>
      </c>
      <c r="AB149">
        <f t="shared" si="66"/>
        <v>0.78055210066753256</v>
      </c>
      <c r="AC149">
        <v>146</v>
      </c>
      <c r="AD149">
        <f t="shared" si="84"/>
        <v>5.0346253799912155</v>
      </c>
      <c r="AE149">
        <f t="shared" si="85"/>
        <v>5.7334065928013729</v>
      </c>
      <c r="AF149">
        <f t="shared" si="67"/>
        <v>0.87812111325097408</v>
      </c>
      <c r="AG149">
        <v>146</v>
      </c>
      <c r="AH149">
        <f t="shared" si="86"/>
        <v>6.2155868888780441</v>
      </c>
      <c r="AI149">
        <f t="shared" si="87"/>
        <v>6.3704517697793026</v>
      </c>
      <c r="AJ149">
        <f t="shared" si="68"/>
        <v>0.97569012583441572</v>
      </c>
      <c r="AK149">
        <v>146</v>
      </c>
      <c r="AL149">
        <f t="shared" si="88"/>
        <v>7.5208601355424332</v>
      </c>
      <c r="AM149">
        <f t="shared" si="89"/>
        <v>7.0074969467572332</v>
      </c>
      <c r="AN149">
        <f t="shared" si="69"/>
        <v>1.0732591384178571</v>
      </c>
    </row>
    <row r="150" spans="1:40">
      <c r="A150">
        <v>147</v>
      </c>
      <c r="B150">
        <f t="shared" si="70"/>
        <v>0.39472557918293688</v>
      </c>
      <c r="C150">
        <f t="shared" si="71"/>
        <v>1.6035212502697902</v>
      </c>
      <c r="D150">
        <f t="shared" si="60"/>
        <v>0.24616173880859069</v>
      </c>
      <c r="E150">
        <v>147</v>
      </c>
      <c r="F150">
        <f t="shared" si="72"/>
        <v>0.56840483402342912</v>
      </c>
      <c r="G150">
        <f t="shared" si="73"/>
        <v>1.9242255003237481</v>
      </c>
      <c r="H150">
        <f t="shared" si="61"/>
        <v>0.29539408657030886</v>
      </c>
      <c r="I150">
        <v>147</v>
      </c>
      <c r="J150">
        <f t="shared" si="74"/>
        <v>1.0104974827083184</v>
      </c>
      <c r="K150">
        <f t="shared" si="75"/>
        <v>2.5656340004316642</v>
      </c>
      <c r="L150">
        <f t="shared" si="62"/>
        <v>0.39385878209374514</v>
      </c>
      <c r="M150">
        <v>147</v>
      </c>
      <c r="N150">
        <f t="shared" si="76"/>
        <v>1.5789023167317475</v>
      </c>
      <c r="O150">
        <f t="shared" si="77"/>
        <v>3.2070425005395804</v>
      </c>
      <c r="P150">
        <f t="shared" si="63"/>
        <v>0.49232347761718137</v>
      </c>
      <c r="Q150">
        <v>147</v>
      </c>
      <c r="R150">
        <f t="shared" si="78"/>
        <v>2.2736193360937165</v>
      </c>
      <c r="S150">
        <f t="shared" si="79"/>
        <v>3.8484510006474961</v>
      </c>
      <c r="T150">
        <f t="shared" si="64"/>
        <v>0.59078817314061771</v>
      </c>
      <c r="U150">
        <v>147</v>
      </c>
      <c r="V150">
        <f t="shared" si="80"/>
        <v>3.0946485407942252</v>
      </c>
      <c r="W150">
        <f t="shared" si="81"/>
        <v>4.4898595007554123</v>
      </c>
      <c r="X150">
        <f t="shared" si="65"/>
        <v>0.689252868664054</v>
      </c>
      <c r="Y150">
        <v>147</v>
      </c>
      <c r="Z150">
        <f t="shared" si="82"/>
        <v>4.0419899308332736</v>
      </c>
      <c r="AA150">
        <f t="shared" si="83"/>
        <v>5.1312680008633285</v>
      </c>
      <c r="AB150">
        <f t="shared" si="66"/>
        <v>0.78771756418749028</v>
      </c>
      <c r="AC150">
        <v>147</v>
      </c>
      <c r="AD150">
        <f t="shared" si="84"/>
        <v>5.1156435062108621</v>
      </c>
      <c r="AE150">
        <f t="shared" si="85"/>
        <v>5.7726765009712446</v>
      </c>
      <c r="AF150">
        <f t="shared" si="67"/>
        <v>0.88618225971092657</v>
      </c>
      <c r="AG150">
        <v>147</v>
      </c>
      <c r="AH150">
        <f t="shared" si="86"/>
        <v>6.3156092669269901</v>
      </c>
      <c r="AI150">
        <f t="shared" si="87"/>
        <v>6.4140850010791608</v>
      </c>
      <c r="AJ150">
        <f t="shared" si="68"/>
        <v>0.98464695523436274</v>
      </c>
      <c r="AK150">
        <v>147</v>
      </c>
      <c r="AL150">
        <f t="shared" si="88"/>
        <v>7.6418872129816577</v>
      </c>
      <c r="AM150">
        <f t="shared" si="89"/>
        <v>7.055493501187077</v>
      </c>
      <c r="AN150">
        <f t="shared" si="69"/>
        <v>1.0831116507577989</v>
      </c>
    </row>
    <row r="151" spans="1:40">
      <c r="A151">
        <v>148</v>
      </c>
      <c r="B151">
        <f t="shared" si="70"/>
        <v>0.4010093806090631</v>
      </c>
      <c r="C151">
        <f t="shared" si="71"/>
        <v>1.6144295580947547</v>
      </c>
      <c r="D151">
        <f t="shared" si="60"/>
        <v>0.2483907573411307</v>
      </c>
      <c r="E151">
        <v>148</v>
      </c>
      <c r="F151">
        <f t="shared" si="72"/>
        <v>0.57745350807705087</v>
      </c>
      <c r="G151">
        <f t="shared" si="73"/>
        <v>1.9373154697137058</v>
      </c>
      <c r="H151">
        <f t="shared" si="61"/>
        <v>0.29806890880935683</v>
      </c>
      <c r="I151">
        <v>148</v>
      </c>
      <c r="J151">
        <f t="shared" si="74"/>
        <v>1.0265840143592015</v>
      </c>
      <c r="K151">
        <f t="shared" si="75"/>
        <v>2.5830872929516078</v>
      </c>
      <c r="L151">
        <f t="shared" si="62"/>
        <v>0.39742521174580908</v>
      </c>
      <c r="M151">
        <v>148</v>
      </c>
      <c r="N151">
        <f t="shared" si="76"/>
        <v>1.6040375224362524</v>
      </c>
      <c r="O151">
        <f t="shared" si="77"/>
        <v>3.2288591161895095</v>
      </c>
      <c r="P151">
        <f t="shared" si="63"/>
        <v>0.49678151468226139</v>
      </c>
      <c r="Q151">
        <v>148</v>
      </c>
      <c r="R151">
        <f t="shared" si="78"/>
        <v>2.3098140323082035</v>
      </c>
      <c r="S151">
        <f t="shared" si="79"/>
        <v>3.8746309394274117</v>
      </c>
      <c r="T151">
        <f t="shared" si="64"/>
        <v>0.59613781761871365</v>
      </c>
      <c r="U151">
        <v>148</v>
      </c>
      <c r="V151">
        <f t="shared" si="80"/>
        <v>3.1439135439750547</v>
      </c>
      <c r="W151">
        <f t="shared" si="81"/>
        <v>4.5204027626653138</v>
      </c>
      <c r="X151">
        <f t="shared" si="65"/>
        <v>0.69549412055516591</v>
      </c>
      <c r="Y151">
        <v>148</v>
      </c>
      <c r="Z151">
        <f t="shared" si="82"/>
        <v>4.1063360574368062</v>
      </c>
      <c r="AA151">
        <f t="shared" si="83"/>
        <v>5.1661745859032155</v>
      </c>
      <c r="AB151">
        <f t="shared" si="66"/>
        <v>0.79485042349161816</v>
      </c>
      <c r="AC151">
        <v>148</v>
      </c>
      <c r="AD151">
        <f t="shared" si="84"/>
        <v>5.1970815726934578</v>
      </c>
      <c r="AE151">
        <f t="shared" si="85"/>
        <v>5.8119464091411173</v>
      </c>
      <c r="AF151">
        <f t="shared" si="67"/>
        <v>0.89420672642807053</v>
      </c>
      <c r="AG151">
        <v>148</v>
      </c>
      <c r="AH151">
        <f t="shared" si="86"/>
        <v>6.4161500897450097</v>
      </c>
      <c r="AI151">
        <f t="shared" si="87"/>
        <v>6.457718232379019</v>
      </c>
      <c r="AJ151">
        <f t="shared" si="68"/>
        <v>0.99356302936452279</v>
      </c>
      <c r="AK151">
        <v>148</v>
      </c>
      <c r="AL151">
        <f t="shared" si="88"/>
        <v>7.7635416085914617</v>
      </c>
      <c r="AM151">
        <f t="shared" si="89"/>
        <v>7.1034900556169216</v>
      </c>
      <c r="AN151">
        <f t="shared" si="69"/>
        <v>1.0929193323009749</v>
      </c>
    </row>
    <row r="152" spans="1:40">
      <c r="A152">
        <v>149</v>
      </c>
      <c r="B152">
        <f t="shared" si="70"/>
        <v>0.40732470909404228</v>
      </c>
      <c r="C152">
        <f t="shared" si="71"/>
        <v>1.6253378659197193</v>
      </c>
      <c r="D152">
        <f t="shared" si="60"/>
        <v>0.25060925339578682</v>
      </c>
      <c r="E152">
        <v>149</v>
      </c>
      <c r="F152">
        <f t="shared" si="72"/>
        <v>0.58654758109542093</v>
      </c>
      <c r="G152">
        <f t="shared" si="73"/>
        <v>1.9504054391036632</v>
      </c>
      <c r="H152">
        <f t="shared" si="61"/>
        <v>0.30073110407494419</v>
      </c>
      <c r="I152">
        <v>149</v>
      </c>
      <c r="J152">
        <f t="shared" si="74"/>
        <v>1.0427512552807483</v>
      </c>
      <c r="K152">
        <f t="shared" si="75"/>
        <v>2.6005405854715509</v>
      </c>
      <c r="L152">
        <f t="shared" si="62"/>
        <v>0.40097480543325892</v>
      </c>
      <c r="M152">
        <v>149</v>
      </c>
      <c r="N152">
        <f t="shared" si="76"/>
        <v>1.6292988363761691</v>
      </c>
      <c r="O152">
        <f t="shared" si="77"/>
        <v>3.2506757318394386</v>
      </c>
      <c r="P152">
        <f t="shared" si="63"/>
        <v>0.50121850679157365</v>
      </c>
      <c r="Q152">
        <v>149</v>
      </c>
      <c r="R152">
        <f t="shared" si="78"/>
        <v>2.3461903243816837</v>
      </c>
      <c r="S152">
        <f t="shared" si="79"/>
        <v>3.9008108782073263</v>
      </c>
      <c r="T152">
        <f t="shared" si="64"/>
        <v>0.60146220814988838</v>
      </c>
      <c r="U152">
        <v>149</v>
      </c>
      <c r="V152">
        <f t="shared" si="80"/>
        <v>3.1934257192972915</v>
      </c>
      <c r="W152">
        <f t="shared" si="81"/>
        <v>4.5509460245752145</v>
      </c>
      <c r="X152">
        <f t="shared" si="65"/>
        <v>0.701705909508203</v>
      </c>
      <c r="Y152">
        <v>149</v>
      </c>
      <c r="Z152">
        <f t="shared" si="82"/>
        <v>4.1710050211229932</v>
      </c>
      <c r="AA152">
        <f t="shared" si="83"/>
        <v>5.2010811709431017</v>
      </c>
      <c r="AB152">
        <f t="shared" si="66"/>
        <v>0.80194961086651784</v>
      </c>
      <c r="AC152">
        <v>149</v>
      </c>
      <c r="AD152">
        <f t="shared" si="84"/>
        <v>5.2789282298587885</v>
      </c>
      <c r="AE152">
        <f t="shared" si="85"/>
        <v>5.851216317310989</v>
      </c>
      <c r="AF152">
        <f t="shared" si="67"/>
        <v>0.90219331222483268</v>
      </c>
      <c r="AG152">
        <v>149</v>
      </c>
      <c r="AH152">
        <f t="shared" si="86"/>
        <v>6.5171953455046765</v>
      </c>
      <c r="AI152">
        <f t="shared" si="87"/>
        <v>6.5013514636788772</v>
      </c>
      <c r="AJ152">
        <f t="shared" si="68"/>
        <v>1.0024370135831473</v>
      </c>
      <c r="AK152">
        <v>149</v>
      </c>
      <c r="AL152">
        <f t="shared" si="88"/>
        <v>7.8858063680606589</v>
      </c>
      <c r="AM152">
        <f t="shared" si="89"/>
        <v>7.1514866100467653</v>
      </c>
      <c r="AN152">
        <f t="shared" si="69"/>
        <v>1.1026807149414619</v>
      </c>
    </row>
    <row r="153" spans="1:40">
      <c r="A153">
        <v>150</v>
      </c>
      <c r="B153">
        <f t="shared" si="70"/>
        <v>0.41367067929521373</v>
      </c>
      <c r="C153">
        <f t="shared" si="71"/>
        <v>1.6362461737446841</v>
      </c>
      <c r="D153">
        <f t="shared" si="60"/>
        <v>0.25281689634053922</v>
      </c>
      <c r="E153">
        <v>150</v>
      </c>
      <c r="F153">
        <f t="shared" si="72"/>
        <v>0.59568577818510782</v>
      </c>
      <c r="G153">
        <f t="shared" si="73"/>
        <v>1.9634954084936207</v>
      </c>
      <c r="H153">
        <f t="shared" si="61"/>
        <v>0.30338027560864711</v>
      </c>
      <c r="I153">
        <v>150</v>
      </c>
      <c r="J153">
        <f t="shared" si="74"/>
        <v>1.0589969389957472</v>
      </c>
      <c r="K153">
        <f t="shared" si="75"/>
        <v>2.6179938779914944</v>
      </c>
      <c r="L153">
        <f t="shared" si="62"/>
        <v>0.40450703414486278</v>
      </c>
      <c r="M153">
        <v>150</v>
      </c>
      <c r="N153">
        <f t="shared" si="76"/>
        <v>1.6546827171808549</v>
      </c>
      <c r="O153">
        <f t="shared" si="77"/>
        <v>3.2724923474893681</v>
      </c>
      <c r="P153">
        <f t="shared" si="63"/>
        <v>0.50563379268107844</v>
      </c>
      <c r="Q153">
        <v>150</v>
      </c>
      <c r="R153">
        <f t="shared" si="78"/>
        <v>2.3827431127404313</v>
      </c>
      <c r="S153">
        <f t="shared" si="79"/>
        <v>3.9269908169872414</v>
      </c>
      <c r="T153">
        <f t="shared" si="64"/>
        <v>0.60676055121729422</v>
      </c>
      <c r="U153">
        <v>150</v>
      </c>
      <c r="V153">
        <f t="shared" si="80"/>
        <v>3.2431781256744756</v>
      </c>
      <c r="W153">
        <f t="shared" si="81"/>
        <v>4.5814892864851151</v>
      </c>
      <c r="X153">
        <f t="shared" si="65"/>
        <v>0.70788730975350989</v>
      </c>
      <c r="Y153">
        <v>150</v>
      </c>
      <c r="Z153">
        <f t="shared" si="82"/>
        <v>4.2359877559829888</v>
      </c>
      <c r="AA153">
        <f t="shared" si="83"/>
        <v>5.2359877559829888</v>
      </c>
      <c r="AB153">
        <f t="shared" si="66"/>
        <v>0.80901406828972555</v>
      </c>
      <c r="AC153">
        <v>150</v>
      </c>
      <c r="AD153">
        <f t="shared" si="84"/>
        <v>5.3611720036659705</v>
      </c>
      <c r="AE153">
        <f t="shared" si="85"/>
        <v>5.8904862254808625</v>
      </c>
      <c r="AF153">
        <f t="shared" si="67"/>
        <v>0.91014082682594133</v>
      </c>
      <c r="AG153">
        <v>150</v>
      </c>
      <c r="AH153">
        <f t="shared" si="86"/>
        <v>6.6187308687234196</v>
      </c>
      <c r="AI153">
        <f t="shared" si="87"/>
        <v>6.5449846949787363</v>
      </c>
      <c r="AJ153">
        <f t="shared" si="68"/>
        <v>1.0112675853621569</v>
      </c>
      <c r="AK153">
        <v>150</v>
      </c>
      <c r="AL153">
        <f t="shared" si="88"/>
        <v>8.008664351155339</v>
      </c>
      <c r="AM153">
        <f t="shared" si="89"/>
        <v>7.19948316447661</v>
      </c>
      <c r="AN153">
        <f t="shared" si="69"/>
        <v>1.1123943438983728</v>
      </c>
    </row>
    <row r="154" spans="1:40">
      <c r="A154">
        <v>151</v>
      </c>
      <c r="B154">
        <f t="shared" si="70"/>
        <v>0.42004639653615239</v>
      </c>
      <c r="C154">
        <f t="shared" si="71"/>
        <v>1.6471544815696484</v>
      </c>
      <c r="D154">
        <f t="shared" si="60"/>
        <v>0.25501335863523322</v>
      </c>
      <c r="E154">
        <v>151</v>
      </c>
      <c r="F154">
        <f t="shared" si="72"/>
        <v>0.60486681101205941</v>
      </c>
      <c r="G154">
        <f t="shared" si="73"/>
        <v>1.9765853778835782</v>
      </c>
      <c r="H154">
        <f t="shared" si="61"/>
        <v>0.30601603036227981</v>
      </c>
      <c r="I154">
        <v>151</v>
      </c>
      <c r="J154">
        <f t="shared" si="74"/>
        <v>1.0753187751325501</v>
      </c>
      <c r="K154">
        <f t="shared" si="75"/>
        <v>2.6354471705114375</v>
      </c>
      <c r="L154">
        <f t="shared" si="62"/>
        <v>0.40802137381637316</v>
      </c>
      <c r="M154">
        <v>151</v>
      </c>
      <c r="N154">
        <f t="shared" si="76"/>
        <v>1.6801855861446096</v>
      </c>
      <c r="O154">
        <f t="shared" si="77"/>
        <v>3.2943089631392968</v>
      </c>
      <c r="P154">
        <f t="shared" si="63"/>
        <v>0.51002671727046645</v>
      </c>
      <c r="Q154">
        <v>151</v>
      </c>
      <c r="R154">
        <f t="shared" si="78"/>
        <v>2.4194672440482377</v>
      </c>
      <c r="S154">
        <f t="shared" si="79"/>
        <v>3.9531707557671565</v>
      </c>
      <c r="T154">
        <f t="shared" si="64"/>
        <v>0.61203206072455962</v>
      </c>
      <c r="U154">
        <v>151</v>
      </c>
      <c r="V154">
        <f t="shared" si="80"/>
        <v>3.2931637488434347</v>
      </c>
      <c r="W154">
        <f t="shared" si="81"/>
        <v>4.6120325483950158</v>
      </c>
      <c r="X154">
        <f t="shared" si="65"/>
        <v>0.71403740417865291</v>
      </c>
      <c r="Y154">
        <v>151</v>
      </c>
      <c r="Z154">
        <f t="shared" si="82"/>
        <v>4.3012751005302006</v>
      </c>
      <c r="AA154">
        <f t="shared" si="83"/>
        <v>5.270894341022875</v>
      </c>
      <c r="AB154">
        <f t="shared" si="66"/>
        <v>0.81604274763274631</v>
      </c>
      <c r="AC154">
        <v>151</v>
      </c>
      <c r="AD154">
        <f t="shared" si="84"/>
        <v>5.4438012991085349</v>
      </c>
      <c r="AE154">
        <f t="shared" si="85"/>
        <v>5.9297561336507343</v>
      </c>
      <c r="AF154">
        <f t="shared" si="67"/>
        <v>0.9180480910868396</v>
      </c>
      <c r="AG154">
        <v>151</v>
      </c>
      <c r="AH154">
        <f t="shared" si="86"/>
        <v>6.7207423445784382</v>
      </c>
      <c r="AI154">
        <f t="shared" si="87"/>
        <v>6.5886179262785936</v>
      </c>
      <c r="AJ154">
        <f t="shared" si="68"/>
        <v>1.0200534345409329</v>
      </c>
      <c r="AK154">
        <v>151</v>
      </c>
      <c r="AL154">
        <f t="shared" si="88"/>
        <v>8.1320982369399104</v>
      </c>
      <c r="AM154">
        <f t="shared" si="89"/>
        <v>7.2474797189064528</v>
      </c>
      <c r="AN154">
        <f t="shared" si="69"/>
        <v>1.1220587779950262</v>
      </c>
    </row>
    <row r="155" spans="1:40">
      <c r="A155">
        <v>152</v>
      </c>
      <c r="B155">
        <f t="shared" si="70"/>
        <v>0.42645095707919733</v>
      </c>
      <c r="C155">
        <f t="shared" si="71"/>
        <v>1.6580627893946132</v>
      </c>
      <c r="D155">
        <f t="shared" si="60"/>
        <v>0.25719831589423814</v>
      </c>
      <c r="E155">
        <v>152</v>
      </c>
      <c r="F155">
        <f t="shared" si="72"/>
        <v>0.61408937819404419</v>
      </c>
      <c r="G155">
        <f t="shared" si="73"/>
        <v>1.9896753472735358</v>
      </c>
      <c r="H155">
        <f t="shared" si="61"/>
        <v>0.30863797907308577</v>
      </c>
      <c r="I155">
        <v>152</v>
      </c>
      <c r="J155">
        <f t="shared" si="74"/>
        <v>1.0917144501227452</v>
      </c>
      <c r="K155">
        <f t="shared" si="75"/>
        <v>2.6529004630313811</v>
      </c>
      <c r="L155">
        <f t="shared" si="62"/>
        <v>0.41151730543078097</v>
      </c>
      <c r="M155">
        <v>152</v>
      </c>
      <c r="N155">
        <f t="shared" si="76"/>
        <v>1.7058038283167893</v>
      </c>
      <c r="O155">
        <f t="shared" si="77"/>
        <v>3.3161255787892263</v>
      </c>
      <c r="P155">
        <f t="shared" si="63"/>
        <v>0.51439663178847628</v>
      </c>
      <c r="Q155">
        <v>152</v>
      </c>
      <c r="R155">
        <f t="shared" si="78"/>
        <v>2.4563575127761768</v>
      </c>
      <c r="S155">
        <f t="shared" si="79"/>
        <v>3.9793506945470716</v>
      </c>
      <c r="T155">
        <f t="shared" si="64"/>
        <v>0.61727595814617153</v>
      </c>
      <c r="U155">
        <v>152</v>
      </c>
      <c r="V155">
        <f t="shared" si="80"/>
        <v>3.3433755035009072</v>
      </c>
      <c r="W155">
        <f t="shared" si="81"/>
        <v>4.6425758103049173</v>
      </c>
      <c r="X155">
        <f t="shared" si="65"/>
        <v>0.72015528450386668</v>
      </c>
      <c r="Y155">
        <v>152</v>
      </c>
      <c r="Z155">
        <f t="shared" si="82"/>
        <v>4.3668578004909806</v>
      </c>
      <c r="AA155">
        <f t="shared" si="83"/>
        <v>5.3058009260627621</v>
      </c>
      <c r="AB155">
        <f t="shared" si="66"/>
        <v>0.82303461086156193</v>
      </c>
      <c r="AC155">
        <v>152</v>
      </c>
      <c r="AD155">
        <f t="shared" si="84"/>
        <v>5.5268044037463975</v>
      </c>
      <c r="AE155">
        <f t="shared" si="85"/>
        <v>5.9690260418206069</v>
      </c>
      <c r="AF155">
        <f t="shared" si="67"/>
        <v>0.9259139372192573</v>
      </c>
      <c r="AG155">
        <v>152</v>
      </c>
      <c r="AH155">
        <f t="shared" si="86"/>
        <v>6.8232153132671574</v>
      </c>
      <c r="AI155">
        <f t="shared" si="87"/>
        <v>6.6322511575784526</v>
      </c>
      <c r="AJ155">
        <f t="shared" si="68"/>
        <v>1.0287932635769526</v>
      </c>
      <c r="AK155">
        <v>152</v>
      </c>
      <c r="AL155">
        <f t="shared" si="88"/>
        <v>8.2560905290532602</v>
      </c>
      <c r="AM155">
        <f t="shared" si="89"/>
        <v>7.2954762733362983</v>
      </c>
      <c r="AN155">
        <f t="shared" si="69"/>
        <v>1.1316725899346476</v>
      </c>
    </row>
    <row r="156" spans="1:40">
      <c r="A156">
        <v>153</v>
      </c>
      <c r="B156">
        <f t="shared" si="70"/>
        <v>0.43288344840073778</v>
      </c>
      <c r="C156">
        <f t="shared" si="71"/>
        <v>1.6689710972195777</v>
      </c>
      <c r="D156">
        <f t="shared" si="60"/>
        <v>0.25937144694830244</v>
      </c>
      <c r="E156">
        <v>153</v>
      </c>
      <c r="F156">
        <f t="shared" si="72"/>
        <v>0.62335216569706242</v>
      </c>
      <c r="G156">
        <f t="shared" si="73"/>
        <v>2.0027653166634929</v>
      </c>
      <c r="H156">
        <f t="shared" si="61"/>
        <v>0.31124573633796299</v>
      </c>
      <c r="I156">
        <v>153</v>
      </c>
      <c r="J156">
        <f t="shared" si="74"/>
        <v>1.1081816279058887</v>
      </c>
      <c r="K156">
        <f t="shared" si="75"/>
        <v>2.6703537555513241</v>
      </c>
      <c r="L156">
        <f t="shared" si="62"/>
        <v>0.41499431511728391</v>
      </c>
      <c r="M156">
        <v>153</v>
      </c>
      <c r="N156">
        <f t="shared" si="76"/>
        <v>1.7315337936029511</v>
      </c>
      <c r="O156">
        <f t="shared" si="77"/>
        <v>3.3379421944391554</v>
      </c>
      <c r="P156">
        <f t="shared" si="63"/>
        <v>0.51874289389660488</v>
      </c>
      <c r="Q156">
        <v>153</v>
      </c>
      <c r="R156">
        <f t="shared" si="78"/>
        <v>2.4934086627882497</v>
      </c>
      <c r="S156">
        <f t="shared" si="79"/>
        <v>4.0055306333269858</v>
      </c>
      <c r="T156">
        <f t="shared" si="64"/>
        <v>0.62249147267592597</v>
      </c>
      <c r="U156">
        <v>153</v>
      </c>
      <c r="V156">
        <f t="shared" si="80"/>
        <v>3.3938062354617839</v>
      </c>
      <c r="W156">
        <f t="shared" si="81"/>
        <v>4.673119072214817</v>
      </c>
      <c r="X156">
        <f t="shared" si="65"/>
        <v>0.72624005145524684</v>
      </c>
      <c r="Y156">
        <v>153</v>
      </c>
      <c r="Z156">
        <f t="shared" si="82"/>
        <v>4.4327265116235548</v>
      </c>
      <c r="AA156">
        <f t="shared" si="83"/>
        <v>5.3407075111026483</v>
      </c>
      <c r="AB156">
        <f t="shared" si="66"/>
        <v>0.82998863023456781</v>
      </c>
      <c r="AC156">
        <v>153</v>
      </c>
      <c r="AD156">
        <f t="shared" si="84"/>
        <v>5.6101694912735613</v>
      </c>
      <c r="AE156">
        <f t="shared" si="85"/>
        <v>6.0082959499904796</v>
      </c>
      <c r="AF156">
        <f t="shared" si="67"/>
        <v>0.93373720901388868</v>
      </c>
      <c r="AG156">
        <v>153</v>
      </c>
      <c r="AH156">
        <f t="shared" si="86"/>
        <v>6.9261351744118045</v>
      </c>
      <c r="AI156">
        <f t="shared" si="87"/>
        <v>6.6758843888783108</v>
      </c>
      <c r="AJ156">
        <f t="shared" si="68"/>
        <v>1.0374857877932098</v>
      </c>
      <c r="AK156">
        <v>153</v>
      </c>
      <c r="AL156">
        <f t="shared" si="88"/>
        <v>8.3806235610382824</v>
      </c>
      <c r="AM156">
        <f t="shared" si="89"/>
        <v>7.3434728277661412</v>
      </c>
      <c r="AN156">
        <f t="shared" si="69"/>
        <v>1.1412343665725306</v>
      </c>
    </row>
    <row r="157" spans="1:40">
      <c r="A157">
        <v>154</v>
      </c>
      <c r="B157">
        <f t="shared" si="70"/>
        <v>0.43934294946917779</v>
      </c>
      <c r="C157">
        <f t="shared" si="71"/>
        <v>1.6798794050445423</v>
      </c>
      <c r="D157">
        <f t="shared" si="60"/>
        <v>0.2615324339055925</v>
      </c>
      <c r="E157">
        <v>154</v>
      </c>
      <c r="F157">
        <f t="shared" si="72"/>
        <v>0.63265384723561602</v>
      </c>
      <c r="G157">
        <f t="shared" si="73"/>
        <v>2.0158552860534509</v>
      </c>
      <c r="H157">
        <f t="shared" si="61"/>
        <v>0.31383892068671099</v>
      </c>
      <c r="I157">
        <v>154</v>
      </c>
      <c r="J157">
        <f t="shared" si="74"/>
        <v>1.1247179506410951</v>
      </c>
      <c r="K157">
        <f t="shared" si="75"/>
        <v>2.6878070480712677</v>
      </c>
      <c r="L157">
        <f t="shared" si="62"/>
        <v>0.41845189424894796</v>
      </c>
      <c r="M157">
        <v>154</v>
      </c>
      <c r="N157">
        <f t="shared" si="76"/>
        <v>1.7573717978767112</v>
      </c>
      <c r="O157">
        <f t="shared" si="77"/>
        <v>3.3597588100890845</v>
      </c>
      <c r="P157">
        <f t="shared" si="63"/>
        <v>0.523064867811185</v>
      </c>
      <c r="Q157">
        <v>154</v>
      </c>
      <c r="R157">
        <f t="shared" si="78"/>
        <v>2.5306153889424641</v>
      </c>
      <c r="S157">
        <f t="shared" si="79"/>
        <v>4.0317105721069018</v>
      </c>
      <c r="T157">
        <f t="shared" si="64"/>
        <v>0.62767784137342197</v>
      </c>
      <c r="U157">
        <v>154</v>
      </c>
      <c r="V157">
        <f t="shared" si="80"/>
        <v>3.4444487238383541</v>
      </c>
      <c r="W157">
        <f t="shared" si="81"/>
        <v>4.7036623341247186</v>
      </c>
      <c r="X157">
        <f t="shared" si="65"/>
        <v>0.73229081493565895</v>
      </c>
      <c r="Y157">
        <v>154</v>
      </c>
      <c r="Z157">
        <f t="shared" si="82"/>
        <v>4.4988718025643806</v>
      </c>
      <c r="AA157">
        <f t="shared" si="83"/>
        <v>5.3756140961425354</v>
      </c>
      <c r="AB157">
        <f t="shared" si="66"/>
        <v>0.83690378849789593</v>
      </c>
      <c r="AC157">
        <v>154</v>
      </c>
      <c r="AD157">
        <f t="shared" si="84"/>
        <v>5.6938846251205444</v>
      </c>
      <c r="AE157">
        <f t="shared" si="85"/>
        <v>6.0475658581603522</v>
      </c>
      <c r="AF157">
        <f t="shared" si="67"/>
        <v>0.94151676206013302</v>
      </c>
      <c r="AG157">
        <v>154</v>
      </c>
      <c r="AH157">
        <f t="shared" si="86"/>
        <v>7.0294871915068446</v>
      </c>
      <c r="AI157">
        <f t="shared" si="87"/>
        <v>6.719517620178169</v>
      </c>
      <c r="AJ157">
        <f t="shared" si="68"/>
        <v>1.04612973562237</v>
      </c>
      <c r="AK157">
        <v>154</v>
      </c>
      <c r="AL157">
        <f t="shared" si="88"/>
        <v>8.5056795017232822</v>
      </c>
      <c r="AM157">
        <f t="shared" si="89"/>
        <v>7.3914693821959858</v>
      </c>
      <c r="AN157">
        <f t="shared" si="69"/>
        <v>1.150742709184607</v>
      </c>
    </row>
    <row r="158" spans="1:40">
      <c r="A158">
        <v>155</v>
      </c>
      <c r="B158">
        <f t="shared" si="70"/>
        <v>0.44582853102549047</v>
      </c>
      <c r="C158">
        <f t="shared" si="71"/>
        <v>1.6907877128695068</v>
      </c>
      <c r="D158">
        <f t="shared" si="60"/>
        <v>0.26368096221190074</v>
      </c>
      <c r="E158">
        <v>155</v>
      </c>
      <c r="F158">
        <f t="shared" si="72"/>
        <v>0.64199308467670624</v>
      </c>
      <c r="G158">
        <f t="shared" si="73"/>
        <v>2.028945255443408</v>
      </c>
      <c r="H158">
        <f t="shared" si="61"/>
        <v>0.31641715465428089</v>
      </c>
      <c r="I158">
        <v>155</v>
      </c>
      <c r="J158">
        <f t="shared" si="74"/>
        <v>1.1413210394252555</v>
      </c>
      <c r="K158">
        <f t="shared" si="75"/>
        <v>2.7052603405912108</v>
      </c>
      <c r="L158">
        <f t="shared" si="62"/>
        <v>0.42188953953904113</v>
      </c>
      <c r="M158">
        <v>155</v>
      </c>
      <c r="N158">
        <f t="shared" si="76"/>
        <v>1.7833141241019619</v>
      </c>
      <c r="O158">
        <f t="shared" si="77"/>
        <v>3.3815754257390136</v>
      </c>
      <c r="P158">
        <f t="shared" si="63"/>
        <v>0.52736192442380148</v>
      </c>
      <c r="Q158">
        <v>155</v>
      </c>
      <c r="R158">
        <f t="shared" si="78"/>
        <v>2.567972338706825</v>
      </c>
      <c r="S158">
        <f t="shared" si="79"/>
        <v>4.057890510886816</v>
      </c>
      <c r="T158">
        <f t="shared" si="64"/>
        <v>0.63283430930856177</v>
      </c>
      <c r="U158">
        <v>155</v>
      </c>
      <c r="V158">
        <f t="shared" si="80"/>
        <v>3.4952956832398452</v>
      </c>
      <c r="W158">
        <f t="shared" si="81"/>
        <v>4.7342055960346192</v>
      </c>
      <c r="X158">
        <f t="shared" si="65"/>
        <v>0.73830669419332196</v>
      </c>
      <c r="Y158">
        <v>155</v>
      </c>
      <c r="Z158">
        <f t="shared" si="82"/>
        <v>4.5652841577010221</v>
      </c>
      <c r="AA158">
        <f t="shared" si="83"/>
        <v>5.4105206811824216</v>
      </c>
      <c r="AB158">
        <f t="shared" si="66"/>
        <v>0.84377907907808225</v>
      </c>
      <c r="AC158">
        <v>155</v>
      </c>
      <c r="AD158">
        <f t="shared" si="84"/>
        <v>5.7779377620903558</v>
      </c>
      <c r="AE158">
        <f t="shared" si="85"/>
        <v>6.0868357663302239</v>
      </c>
      <c r="AF158">
        <f t="shared" si="67"/>
        <v>0.94925146396284255</v>
      </c>
      <c r="AG158">
        <v>155</v>
      </c>
      <c r="AH158">
        <f t="shared" si="86"/>
        <v>7.1332564964078475</v>
      </c>
      <c r="AI158">
        <f t="shared" si="87"/>
        <v>6.7631508514780272</v>
      </c>
      <c r="AJ158">
        <f t="shared" si="68"/>
        <v>1.054723848847603</v>
      </c>
      <c r="AK158">
        <v>155</v>
      </c>
      <c r="AL158">
        <f t="shared" si="88"/>
        <v>8.6312403606534946</v>
      </c>
      <c r="AM158">
        <f t="shared" si="89"/>
        <v>7.4394659366258296</v>
      </c>
      <c r="AN158">
        <f t="shared" si="69"/>
        <v>1.160196233732363</v>
      </c>
    </row>
    <row r="159" spans="1:40">
      <c r="A159">
        <v>156</v>
      </c>
      <c r="B159">
        <f t="shared" si="70"/>
        <v>0.45233925586627993</v>
      </c>
      <c r="C159">
        <f t="shared" si="71"/>
        <v>1.7016960206944711</v>
      </c>
      <c r="D159">
        <f t="shared" si="60"/>
        <v>0.26581672071001133</v>
      </c>
      <c r="E159">
        <v>156</v>
      </c>
      <c r="F159">
        <f t="shared" si="72"/>
        <v>0.65136852844744308</v>
      </c>
      <c r="G159">
        <f t="shared" si="73"/>
        <v>2.0420352248333655</v>
      </c>
      <c r="H159">
        <f t="shared" si="61"/>
        <v>0.31898006485201358</v>
      </c>
      <c r="I159">
        <v>156</v>
      </c>
      <c r="J159">
        <f t="shared" si="74"/>
        <v>1.1579884950176766</v>
      </c>
      <c r="K159">
        <f t="shared" si="75"/>
        <v>2.7227136331111539</v>
      </c>
      <c r="L159">
        <f t="shared" si="62"/>
        <v>0.42530675313601818</v>
      </c>
      <c r="M159">
        <v>156</v>
      </c>
      <c r="N159">
        <f t="shared" si="76"/>
        <v>1.8093570234651197</v>
      </c>
      <c r="O159">
        <f t="shared" si="77"/>
        <v>3.4033920413889422</v>
      </c>
      <c r="P159">
        <f t="shared" si="63"/>
        <v>0.53163344142002267</v>
      </c>
      <c r="Q159">
        <v>156</v>
      </c>
      <c r="R159">
        <f t="shared" si="78"/>
        <v>2.6054741137897723</v>
      </c>
      <c r="S159">
        <f t="shared" si="79"/>
        <v>4.0840704496667311</v>
      </c>
      <c r="T159">
        <f t="shared" si="64"/>
        <v>0.63796012970402716</v>
      </c>
      <c r="U159">
        <v>156</v>
      </c>
      <c r="V159">
        <f t="shared" si="80"/>
        <v>3.5463397659916347</v>
      </c>
      <c r="W159">
        <f t="shared" si="81"/>
        <v>4.764748857944519</v>
      </c>
      <c r="X159">
        <f t="shared" si="65"/>
        <v>0.74428681798803187</v>
      </c>
      <c r="Y159">
        <v>156</v>
      </c>
      <c r="Z159">
        <f t="shared" si="82"/>
        <v>4.6319539800707066</v>
      </c>
      <c r="AA159">
        <f t="shared" si="83"/>
        <v>5.4454272662223078</v>
      </c>
      <c r="AB159">
        <f t="shared" si="66"/>
        <v>0.85061350627203636</v>
      </c>
      <c r="AC159">
        <v>156</v>
      </c>
      <c r="AD159">
        <f t="shared" si="84"/>
        <v>5.8623167560269884</v>
      </c>
      <c r="AE159">
        <f t="shared" si="85"/>
        <v>6.1261056745000966</v>
      </c>
      <c r="AF159">
        <f t="shared" si="67"/>
        <v>0.95694019455604085</v>
      </c>
      <c r="AG159">
        <v>156</v>
      </c>
      <c r="AH159">
        <f t="shared" si="86"/>
        <v>7.2374280938604789</v>
      </c>
      <c r="AI159">
        <f t="shared" si="87"/>
        <v>6.8067840827778845</v>
      </c>
      <c r="AJ159">
        <f t="shared" si="68"/>
        <v>1.0632668828400453</v>
      </c>
      <c r="AK159">
        <v>156</v>
      </c>
      <c r="AL159">
        <f t="shared" si="88"/>
        <v>8.7572879935711789</v>
      </c>
      <c r="AM159">
        <f t="shared" si="89"/>
        <v>7.4874624910556733</v>
      </c>
      <c r="AN159">
        <f t="shared" si="69"/>
        <v>1.1695935711240499</v>
      </c>
    </row>
    <row r="160" spans="1:40">
      <c r="A160">
        <v>157</v>
      </c>
      <c r="B160">
        <f t="shared" si="70"/>
        <v>0.45887417912926248</v>
      </c>
      <c r="C160">
        <f t="shared" si="71"/>
        <v>1.7126043285194359</v>
      </c>
      <c r="D160">
        <f t="shared" si="60"/>
        <v>0.26793940169821007</v>
      </c>
      <c r="E160">
        <v>157</v>
      </c>
      <c r="F160">
        <f t="shared" si="72"/>
        <v>0.66077881794613791</v>
      </c>
      <c r="G160">
        <f t="shared" si="73"/>
        <v>2.0551251942233231</v>
      </c>
      <c r="H160">
        <f t="shared" si="61"/>
        <v>0.32152728203785208</v>
      </c>
      <c r="I160">
        <v>157</v>
      </c>
      <c r="J160">
        <f t="shared" si="74"/>
        <v>1.1747178985709119</v>
      </c>
      <c r="K160">
        <f t="shared" si="75"/>
        <v>2.7401669256310974</v>
      </c>
      <c r="L160">
        <f t="shared" si="62"/>
        <v>0.42870304271713611</v>
      </c>
      <c r="M160">
        <v>157</v>
      </c>
      <c r="N160">
        <f t="shared" si="76"/>
        <v>1.8354967165170499</v>
      </c>
      <c r="O160">
        <f t="shared" si="77"/>
        <v>3.4252086570388718</v>
      </c>
      <c r="P160">
        <f t="shared" si="63"/>
        <v>0.53587880339642013</v>
      </c>
      <c r="Q160">
        <v>157</v>
      </c>
      <c r="R160">
        <f t="shared" si="78"/>
        <v>2.6431152717845516</v>
      </c>
      <c r="S160">
        <f t="shared" si="79"/>
        <v>4.1102503884466461</v>
      </c>
      <c r="T160">
        <f t="shared" si="64"/>
        <v>0.64305456407570416</v>
      </c>
      <c r="U160">
        <v>157</v>
      </c>
      <c r="V160">
        <f t="shared" si="80"/>
        <v>3.5975735643734179</v>
      </c>
      <c r="W160">
        <f t="shared" si="81"/>
        <v>4.7952921198544205</v>
      </c>
      <c r="X160">
        <f t="shared" si="65"/>
        <v>0.7502303247549883</v>
      </c>
      <c r="Y160">
        <v>157</v>
      </c>
      <c r="Z160">
        <f t="shared" si="82"/>
        <v>4.6988715942836476</v>
      </c>
      <c r="AA160">
        <f t="shared" si="83"/>
        <v>5.4803338512621949</v>
      </c>
      <c r="AB160">
        <f t="shared" si="66"/>
        <v>0.85740608543427221</v>
      </c>
      <c r="AC160">
        <v>157</v>
      </c>
      <c r="AD160">
        <f t="shared" si="84"/>
        <v>5.9470093615152413</v>
      </c>
      <c r="AE160">
        <f t="shared" si="85"/>
        <v>6.1653755826699692</v>
      </c>
      <c r="AF160">
        <f t="shared" si="67"/>
        <v>0.96458184611355624</v>
      </c>
      <c r="AG160">
        <v>157</v>
      </c>
      <c r="AH160">
        <f t="shared" si="86"/>
        <v>7.3419868660681997</v>
      </c>
      <c r="AI160">
        <f t="shared" si="87"/>
        <v>6.8504173140777436</v>
      </c>
      <c r="AJ160">
        <f t="shared" si="68"/>
        <v>1.0717576067928403</v>
      </c>
      <c r="AK160">
        <v>157</v>
      </c>
      <c r="AL160">
        <f t="shared" si="88"/>
        <v>8.8838041079425221</v>
      </c>
      <c r="AM160">
        <f t="shared" si="89"/>
        <v>7.5354590454855179</v>
      </c>
      <c r="AN160">
        <f t="shared" si="69"/>
        <v>1.1789333674721245</v>
      </c>
    </row>
    <row r="161" spans="1:40">
      <c r="A161">
        <v>158</v>
      </c>
      <c r="B161">
        <f t="shared" si="70"/>
        <v>0.46543234858107974</v>
      </c>
      <c r="C161">
        <f t="shared" si="71"/>
        <v>1.7235126363444002</v>
      </c>
      <c r="D161">
        <f t="shared" si="60"/>
        <v>0.27004870098792527</v>
      </c>
      <c r="E161">
        <v>158</v>
      </c>
      <c r="F161">
        <f t="shared" si="72"/>
        <v>0.67022258195675477</v>
      </c>
      <c r="G161">
        <f t="shared" si="73"/>
        <v>2.0682151636132806</v>
      </c>
      <c r="H161">
        <f t="shared" si="61"/>
        <v>0.32405844118551025</v>
      </c>
      <c r="I161">
        <v>158</v>
      </c>
      <c r="J161">
        <f t="shared" si="74"/>
        <v>1.1915068123675641</v>
      </c>
      <c r="K161">
        <f t="shared" si="75"/>
        <v>2.7576202181510405</v>
      </c>
      <c r="L161">
        <f t="shared" si="62"/>
        <v>0.43207792158068042</v>
      </c>
      <c r="M161">
        <v>158</v>
      </c>
      <c r="N161">
        <f t="shared" si="76"/>
        <v>1.8617293943243189</v>
      </c>
      <c r="O161">
        <f t="shared" si="77"/>
        <v>3.4470252726888004</v>
      </c>
      <c r="P161">
        <f t="shared" si="63"/>
        <v>0.54009740197585054</v>
      </c>
      <c r="Q161">
        <v>158</v>
      </c>
      <c r="R161">
        <f t="shared" si="78"/>
        <v>2.6808903278270191</v>
      </c>
      <c r="S161">
        <f t="shared" si="79"/>
        <v>4.1364303272265612</v>
      </c>
      <c r="T161">
        <f t="shared" si="64"/>
        <v>0.6481168823710205</v>
      </c>
      <c r="U161">
        <v>158</v>
      </c>
      <c r="V161">
        <f t="shared" si="80"/>
        <v>3.6489896128756651</v>
      </c>
      <c r="W161">
        <f t="shared" si="81"/>
        <v>4.8258353817643211</v>
      </c>
      <c r="X161">
        <f t="shared" si="65"/>
        <v>0.75613636276619067</v>
      </c>
      <c r="Y161">
        <v>158</v>
      </c>
      <c r="Z161">
        <f t="shared" si="82"/>
        <v>4.7660272494702562</v>
      </c>
      <c r="AA161">
        <f t="shared" si="83"/>
        <v>5.5152404363020811</v>
      </c>
      <c r="AB161">
        <f t="shared" si="66"/>
        <v>0.86415584316136085</v>
      </c>
      <c r="AC161">
        <v>158</v>
      </c>
      <c r="AD161">
        <f t="shared" si="84"/>
        <v>6.0320032376107928</v>
      </c>
      <c r="AE161">
        <f t="shared" si="85"/>
        <v>6.204645490839841</v>
      </c>
      <c r="AF161">
        <f t="shared" si="67"/>
        <v>0.97217532355653091</v>
      </c>
      <c r="AG161">
        <v>158</v>
      </c>
      <c r="AH161">
        <f t="shared" si="86"/>
        <v>7.4469175772972758</v>
      </c>
      <c r="AI161">
        <f t="shared" si="87"/>
        <v>6.8940505453776009</v>
      </c>
      <c r="AJ161">
        <f t="shared" si="68"/>
        <v>1.0801948039517011</v>
      </c>
      <c r="AK161">
        <v>158</v>
      </c>
      <c r="AL161">
        <f t="shared" si="88"/>
        <v>9.0107702685297024</v>
      </c>
      <c r="AM161">
        <f t="shared" si="89"/>
        <v>7.5834555999153617</v>
      </c>
      <c r="AN161">
        <f t="shared" si="69"/>
        <v>1.188214284346871</v>
      </c>
    </row>
    <row r="162" spans="1:40">
      <c r="A162">
        <v>159</v>
      </c>
      <c r="B162">
        <f t="shared" si="70"/>
        <v>0.47201280490736014</v>
      </c>
      <c r="C162">
        <f t="shared" si="71"/>
        <v>1.734420944169365</v>
      </c>
      <c r="D162">
        <f t="shared" si="60"/>
        <v>0.27214431796048955</v>
      </c>
      <c r="E162">
        <v>159</v>
      </c>
      <c r="F162">
        <f t="shared" si="72"/>
        <v>0.67969843906659866</v>
      </c>
      <c r="G162">
        <f t="shared" si="73"/>
        <v>2.0813051330032382</v>
      </c>
      <c r="H162">
        <f t="shared" si="61"/>
        <v>0.32657318155258747</v>
      </c>
      <c r="I162">
        <v>159</v>
      </c>
      <c r="J162">
        <f t="shared" si="74"/>
        <v>1.208352780562842</v>
      </c>
      <c r="K162">
        <f t="shared" si="75"/>
        <v>2.7750735106709841</v>
      </c>
      <c r="L162">
        <f t="shared" si="62"/>
        <v>0.43543090873678325</v>
      </c>
      <c r="M162">
        <v>159</v>
      </c>
      <c r="N162">
        <f t="shared" si="76"/>
        <v>1.8880512196294406</v>
      </c>
      <c r="O162">
        <f t="shared" si="77"/>
        <v>3.46884188833873</v>
      </c>
      <c r="P162">
        <f t="shared" si="63"/>
        <v>0.54428863592097909</v>
      </c>
      <c r="Q162">
        <v>159</v>
      </c>
      <c r="R162">
        <f t="shared" si="78"/>
        <v>2.7187937562663946</v>
      </c>
      <c r="S162">
        <f t="shared" si="79"/>
        <v>4.1626102660064763</v>
      </c>
      <c r="T162">
        <f t="shared" si="64"/>
        <v>0.65314636310517493</v>
      </c>
      <c r="U162">
        <v>159</v>
      </c>
      <c r="V162">
        <f t="shared" si="80"/>
        <v>3.7005803904737036</v>
      </c>
      <c r="W162">
        <f t="shared" si="81"/>
        <v>4.8563786436742218</v>
      </c>
      <c r="X162">
        <f t="shared" si="65"/>
        <v>0.76200409028937077</v>
      </c>
      <c r="Y162">
        <v>159</v>
      </c>
      <c r="Z162">
        <f t="shared" si="82"/>
        <v>4.833411122251368</v>
      </c>
      <c r="AA162">
        <f t="shared" si="83"/>
        <v>5.5501470213419681</v>
      </c>
      <c r="AB162">
        <f t="shared" si="66"/>
        <v>0.8708618174735665</v>
      </c>
      <c r="AC162">
        <v>159</v>
      </c>
      <c r="AD162">
        <f t="shared" si="84"/>
        <v>6.1172859515993876</v>
      </c>
      <c r="AE162">
        <f t="shared" si="85"/>
        <v>6.2439153990097145</v>
      </c>
      <c r="AF162">
        <f t="shared" si="67"/>
        <v>0.97971954465776223</v>
      </c>
      <c r="AG162">
        <v>159</v>
      </c>
      <c r="AH162">
        <f t="shared" si="86"/>
        <v>7.5522048785177622</v>
      </c>
      <c r="AI162">
        <f t="shared" si="87"/>
        <v>6.9376837766774599</v>
      </c>
      <c r="AJ162">
        <f t="shared" si="68"/>
        <v>1.0885772718419582</v>
      </c>
      <c r="AK162">
        <v>159</v>
      </c>
      <c r="AL162">
        <f t="shared" si="88"/>
        <v>9.138167903006492</v>
      </c>
      <c r="AM162">
        <f t="shared" si="89"/>
        <v>7.6314521543452063</v>
      </c>
      <c r="AN162">
        <f t="shared" si="69"/>
        <v>1.1974349990261539</v>
      </c>
    </row>
    <row r="163" spans="1:40">
      <c r="A163">
        <v>160</v>
      </c>
      <c r="B163">
        <f t="shared" si="70"/>
        <v>0.47861458200493323</v>
      </c>
      <c r="C163">
        <f t="shared" si="71"/>
        <v>1.7453292519943295</v>
      </c>
      <c r="D163">
        <f t="shared" si="60"/>
        <v>0.27422595562300711</v>
      </c>
      <c r="E163">
        <v>160</v>
      </c>
      <c r="F163">
        <f t="shared" si="72"/>
        <v>0.68920499808710389</v>
      </c>
      <c r="G163">
        <f t="shared" si="73"/>
        <v>2.0943951023931953</v>
      </c>
      <c r="H163">
        <f t="shared" si="61"/>
        <v>0.32907114674760862</v>
      </c>
      <c r="I163">
        <v>160</v>
      </c>
      <c r="J163">
        <f t="shared" si="74"/>
        <v>1.2252533299326291</v>
      </c>
      <c r="K163">
        <f t="shared" si="75"/>
        <v>2.7925268031909272</v>
      </c>
      <c r="L163">
        <f t="shared" si="62"/>
        <v>0.43876152899681142</v>
      </c>
      <c r="M163">
        <v>160</v>
      </c>
      <c r="N163">
        <f t="shared" si="76"/>
        <v>1.9144583280197329</v>
      </c>
      <c r="O163">
        <f t="shared" si="77"/>
        <v>3.4906585039886591</v>
      </c>
      <c r="P163">
        <f t="shared" si="63"/>
        <v>0.54845191124601422</v>
      </c>
      <c r="Q163">
        <v>160</v>
      </c>
      <c r="R163">
        <f t="shared" si="78"/>
        <v>2.7568199923484156</v>
      </c>
      <c r="S163">
        <f t="shared" si="79"/>
        <v>4.1887902047863905</v>
      </c>
      <c r="T163">
        <f t="shared" si="64"/>
        <v>0.65814229349521725</v>
      </c>
      <c r="U163">
        <v>160</v>
      </c>
      <c r="V163">
        <f t="shared" si="80"/>
        <v>3.7523383229186766</v>
      </c>
      <c r="W163">
        <f t="shared" si="81"/>
        <v>4.8869219055841224</v>
      </c>
      <c r="X163">
        <f t="shared" si="65"/>
        <v>0.76783267574442005</v>
      </c>
      <c r="Y163">
        <v>160</v>
      </c>
      <c r="Z163">
        <f t="shared" si="82"/>
        <v>4.9010133197305166</v>
      </c>
      <c r="AA163">
        <f t="shared" si="83"/>
        <v>5.5850536063818543</v>
      </c>
      <c r="AB163">
        <f t="shared" si="66"/>
        <v>0.87752305799362285</v>
      </c>
      <c r="AC163">
        <v>160</v>
      </c>
      <c r="AD163">
        <f t="shared" si="84"/>
        <v>6.2028449827839349</v>
      </c>
      <c r="AE163">
        <f t="shared" si="85"/>
        <v>6.2831853071795862</v>
      </c>
      <c r="AF163">
        <f t="shared" si="67"/>
        <v>0.98721344024282576</v>
      </c>
      <c r="AG163">
        <v>160</v>
      </c>
      <c r="AH163">
        <f t="shared" si="86"/>
        <v>7.6578333120789317</v>
      </c>
      <c r="AI163">
        <f t="shared" si="87"/>
        <v>6.9813170079773181</v>
      </c>
      <c r="AJ163">
        <f t="shared" si="68"/>
        <v>1.0969038224920284</v>
      </c>
      <c r="AK163">
        <v>160</v>
      </c>
      <c r="AL163">
        <f t="shared" si="88"/>
        <v>9.2659783076155087</v>
      </c>
      <c r="AM163">
        <f t="shared" si="89"/>
        <v>7.67944870877505</v>
      </c>
      <c r="AN163">
        <f t="shared" si="69"/>
        <v>1.2065942047412315</v>
      </c>
    </row>
    <row r="164" spans="1:40">
      <c r="A164">
        <v>161</v>
      </c>
      <c r="B164">
        <f t="shared" si="70"/>
        <v>0.48523670727611606</v>
      </c>
      <c r="C164">
        <f t="shared" si="71"/>
        <v>1.7562375598192941</v>
      </c>
      <c r="D164">
        <f t="shared" si="60"/>
        <v>0.27629332066331841</v>
      </c>
      <c r="E164">
        <v>161</v>
      </c>
      <c r="F164">
        <f t="shared" si="72"/>
        <v>0.69874085847760714</v>
      </c>
      <c r="G164">
        <f t="shared" si="73"/>
        <v>2.1074850717831533</v>
      </c>
      <c r="H164">
        <f t="shared" si="61"/>
        <v>0.33155198479598202</v>
      </c>
      <c r="I164">
        <v>161</v>
      </c>
      <c r="J164">
        <f t="shared" si="74"/>
        <v>1.2422059706268571</v>
      </c>
      <c r="K164">
        <f t="shared" si="75"/>
        <v>2.8099800957108707</v>
      </c>
      <c r="L164">
        <f t="shared" si="62"/>
        <v>0.44206931306130942</v>
      </c>
      <c r="M164">
        <v>161</v>
      </c>
      <c r="N164">
        <f t="shared" si="76"/>
        <v>1.9409468291044643</v>
      </c>
      <c r="O164">
        <f t="shared" si="77"/>
        <v>3.5124751196385882</v>
      </c>
      <c r="P164">
        <f t="shared" si="63"/>
        <v>0.55258664132663682</v>
      </c>
      <c r="Q164">
        <v>161</v>
      </c>
      <c r="R164">
        <f t="shared" si="78"/>
        <v>2.7949634339104286</v>
      </c>
      <c r="S164">
        <f t="shared" si="79"/>
        <v>4.2149701435663065</v>
      </c>
      <c r="T164">
        <f t="shared" si="64"/>
        <v>0.66310396959196405</v>
      </c>
      <c r="U164">
        <v>161</v>
      </c>
      <c r="V164">
        <f t="shared" si="80"/>
        <v>3.80425578504475</v>
      </c>
      <c r="W164">
        <f t="shared" si="81"/>
        <v>4.917465167494024</v>
      </c>
      <c r="X164">
        <f t="shared" si="65"/>
        <v>0.7736212978572915</v>
      </c>
      <c r="Y164">
        <v>161</v>
      </c>
      <c r="Z164">
        <f t="shared" si="82"/>
        <v>4.9688238825074285</v>
      </c>
      <c r="AA164">
        <f t="shared" si="83"/>
        <v>5.6199601914217414</v>
      </c>
      <c r="AB164">
        <f t="shared" si="66"/>
        <v>0.88413862612261884</v>
      </c>
      <c r="AC164">
        <v>161</v>
      </c>
      <c r="AD164">
        <f t="shared" si="84"/>
        <v>6.2886677262984643</v>
      </c>
      <c r="AE164">
        <f t="shared" si="85"/>
        <v>6.3224552153494589</v>
      </c>
      <c r="AF164">
        <f t="shared" si="67"/>
        <v>0.9946559543879463</v>
      </c>
      <c r="AG164">
        <v>161</v>
      </c>
      <c r="AH164">
        <f t="shared" si="86"/>
        <v>7.763787316417857</v>
      </c>
      <c r="AI164">
        <f t="shared" si="87"/>
        <v>7.0249502392771763</v>
      </c>
      <c r="AJ164">
        <f t="shared" si="68"/>
        <v>1.1051732826532736</v>
      </c>
      <c r="AK164">
        <v>161</v>
      </c>
      <c r="AL164">
        <f t="shared" si="88"/>
        <v>9.3941826528656076</v>
      </c>
      <c r="AM164">
        <f t="shared" si="89"/>
        <v>7.7274452632048947</v>
      </c>
      <c r="AN164">
        <f t="shared" si="69"/>
        <v>1.215690610918601</v>
      </c>
    </row>
    <row r="165" spans="1:40">
      <c r="A165">
        <v>162</v>
      </c>
      <c r="B165">
        <f t="shared" si="70"/>
        <v>0.49187820192497389</v>
      </c>
      <c r="C165">
        <f t="shared" si="71"/>
        <v>1.7671458676442586</v>
      </c>
      <c r="D165">
        <f t="shared" si="60"/>
        <v>0.27834612350404631</v>
      </c>
      <c r="E165">
        <v>162</v>
      </c>
      <c r="F165">
        <f t="shared" si="72"/>
        <v>0.70830461077196238</v>
      </c>
      <c r="G165">
        <f t="shared" si="73"/>
        <v>2.1205750411731104</v>
      </c>
      <c r="H165">
        <f t="shared" si="61"/>
        <v>0.33401534820485557</v>
      </c>
      <c r="I165">
        <v>162</v>
      </c>
      <c r="J165">
        <f t="shared" si="74"/>
        <v>1.2592081969279332</v>
      </c>
      <c r="K165">
        <f t="shared" si="75"/>
        <v>2.8274333882308138</v>
      </c>
      <c r="L165">
        <f t="shared" si="62"/>
        <v>0.44535379760647409</v>
      </c>
      <c r="M165">
        <v>162</v>
      </c>
      <c r="N165">
        <f t="shared" si="76"/>
        <v>1.9675128076998956</v>
      </c>
      <c r="O165">
        <f t="shared" si="77"/>
        <v>3.5342917352885173</v>
      </c>
      <c r="P165">
        <f t="shared" si="63"/>
        <v>0.55669224700809261</v>
      </c>
      <c r="Q165">
        <v>162</v>
      </c>
      <c r="R165">
        <f t="shared" si="78"/>
        <v>2.8332184430878495</v>
      </c>
      <c r="S165">
        <f t="shared" si="79"/>
        <v>4.2411500823462207</v>
      </c>
      <c r="T165">
        <f t="shared" si="64"/>
        <v>0.66803069640971113</v>
      </c>
      <c r="U165">
        <v>162</v>
      </c>
      <c r="V165">
        <f t="shared" si="80"/>
        <v>3.8563251030917955</v>
      </c>
      <c r="W165">
        <f t="shared" si="81"/>
        <v>4.9480084294039237</v>
      </c>
      <c r="X165">
        <f t="shared" si="65"/>
        <v>0.77936914581132977</v>
      </c>
      <c r="Y165">
        <v>162</v>
      </c>
      <c r="Z165">
        <f t="shared" si="82"/>
        <v>5.0368327877117327</v>
      </c>
      <c r="AA165">
        <f t="shared" si="83"/>
        <v>5.6548667764616276</v>
      </c>
      <c r="AB165">
        <f t="shared" si="66"/>
        <v>0.89070759521294818</v>
      </c>
      <c r="AC165">
        <v>162</v>
      </c>
      <c r="AD165">
        <f t="shared" si="84"/>
        <v>6.3747414969476619</v>
      </c>
      <c r="AE165">
        <f t="shared" si="85"/>
        <v>6.3617251235193315</v>
      </c>
      <c r="AF165">
        <f t="shared" si="67"/>
        <v>1.0020460446145667</v>
      </c>
      <c r="AG165">
        <v>162</v>
      </c>
      <c r="AH165">
        <f t="shared" si="86"/>
        <v>7.8700512307995822</v>
      </c>
      <c r="AI165">
        <f t="shared" si="87"/>
        <v>7.0685834705770345</v>
      </c>
      <c r="AJ165">
        <f t="shared" si="68"/>
        <v>1.1133844940161852</v>
      </c>
      <c r="AK165">
        <v>162</v>
      </c>
      <c r="AL165">
        <f t="shared" si="88"/>
        <v>9.5227619892674955</v>
      </c>
      <c r="AM165">
        <f t="shared" si="89"/>
        <v>7.7754418176347375</v>
      </c>
      <c r="AN165">
        <f t="shared" si="69"/>
        <v>1.224722943417804</v>
      </c>
    </row>
    <row r="166" spans="1:40">
      <c r="A166">
        <v>163</v>
      </c>
      <c r="B166">
        <f t="shared" si="70"/>
        <v>0.49853808125547278</v>
      </c>
      <c r="C166">
        <f t="shared" si="71"/>
        <v>1.7780541754692234</v>
      </c>
      <c r="D166">
        <f t="shared" si="60"/>
        <v>0.28038407835571716</v>
      </c>
      <c r="E166">
        <v>163</v>
      </c>
      <c r="F166">
        <f t="shared" si="72"/>
        <v>0.71789483700788081</v>
      </c>
      <c r="G166">
        <f t="shared" si="73"/>
        <v>2.1336650105630679</v>
      </c>
      <c r="H166">
        <f t="shared" si="61"/>
        <v>0.33646089402686064</v>
      </c>
      <c r="I166">
        <v>163</v>
      </c>
      <c r="J166">
        <f t="shared" si="74"/>
        <v>1.2762574880140103</v>
      </c>
      <c r="K166">
        <f t="shared" si="75"/>
        <v>2.8448866807507573</v>
      </c>
      <c r="L166">
        <f t="shared" si="62"/>
        <v>0.44861452536914742</v>
      </c>
      <c r="M166">
        <v>163</v>
      </c>
      <c r="N166">
        <f t="shared" si="76"/>
        <v>1.9941523250218911</v>
      </c>
      <c r="O166">
        <f t="shared" si="77"/>
        <v>3.5561083509384468</v>
      </c>
      <c r="P166">
        <f t="shared" si="63"/>
        <v>0.56076815671143432</v>
      </c>
      <c r="Q166">
        <v>163</v>
      </c>
      <c r="R166">
        <f t="shared" si="78"/>
        <v>2.8715793480315233</v>
      </c>
      <c r="S166">
        <f t="shared" si="79"/>
        <v>4.2673300211261358</v>
      </c>
      <c r="T166">
        <f t="shared" si="64"/>
        <v>0.67292178805372127</v>
      </c>
      <c r="U166">
        <v>163</v>
      </c>
      <c r="V166">
        <f t="shared" si="80"/>
        <v>3.9085385570429065</v>
      </c>
      <c r="W166">
        <f t="shared" si="81"/>
        <v>4.9785516913138252</v>
      </c>
      <c r="X166">
        <f t="shared" si="65"/>
        <v>0.785075419396008</v>
      </c>
      <c r="Y166">
        <v>163</v>
      </c>
      <c r="Z166">
        <f t="shared" si="82"/>
        <v>5.1050299520560412</v>
      </c>
      <c r="AA166">
        <f t="shared" si="83"/>
        <v>5.6897733615015147</v>
      </c>
      <c r="AB166">
        <f t="shared" si="66"/>
        <v>0.89722905073829484</v>
      </c>
      <c r="AC166">
        <v>163</v>
      </c>
      <c r="AD166">
        <f t="shared" si="84"/>
        <v>6.4610535330709267</v>
      </c>
      <c r="AE166">
        <f t="shared" si="85"/>
        <v>6.4009950316892041</v>
      </c>
      <c r="AF166">
        <f t="shared" si="67"/>
        <v>1.0093826820805816</v>
      </c>
      <c r="AG166">
        <v>163</v>
      </c>
      <c r="AH166">
        <f t="shared" si="86"/>
        <v>7.9766093000875644</v>
      </c>
      <c r="AI166">
        <f t="shared" si="87"/>
        <v>7.1122167018768936</v>
      </c>
      <c r="AJ166">
        <f t="shared" si="68"/>
        <v>1.1215363134228686</v>
      </c>
      <c r="AK166">
        <v>163</v>
      </c>
      <c r="AL166">
        <f t="shared" si="88"/>
        <v>9.6516972531059526</v>
      </c>
      <c r="AM166">
        <f t="shared" si="89"/>
        <v>7.823438372064583</v>
      </c>
      <c r="AN166">
        <f t="shared" si="69"/>
        <v>1.2336899447651555</v>
      </c>
    </row>
    <row r="167" spans="1:40">
      <c r="A167">
        <v>164</v>
      </c>
      <c r="B167">
        <f t="shared" si="70"/>
        <v>0.505215354971426</v>
      </c>
      <c r="C167">
        <f t="shared" si="71"/>
        <v>1.7889624832941877</v>
      </c>
      <c r="D167">
        <f t="shared" si="60"/>
        <v>0.28240690326894091</v>
      </c>
      <c r="E167">
        <v>164</v>
      </c>
      <c r="F167">
        <f t="shared" si="72"/>
        <v>0.72751011115885356</v>
      </c>
      <c r="G167">
        <f t="shared" si="73"/>
        <v>2.1467549799530254</v>
      </c>
      <c r="H167">
        <f t="shared" si="61"/>
        <v>0.33888828392272913</v>
      </c>
      <c r="I167">
        <v>164</v>
      </c>
      <c r="J167">
        <f t="shared" si="74"/>
        <v>1.2933513087268507</v>
      </c>
      <c r="K167">
        <f t="shared" si="75"/>
        <v>2.8623399732707004</v>
      </c>
      <c r="L167">
        <f t="shared" si="62"/>
        <v>0.4518510452303055</v>
      </c>
      <c r="M167">
        <v>164</v>
      </c>
      <c r="N167">
        <f t="shared" si="76"/>
        <v>2.020861419885704</v>
      </c>
      <c r="O167">
        <f t="shared" si="77"/>
        <v>3.5779249665883754</v>
      </c>
      <c r="P167">
        <f t="shared" si="63"/>
        <v>0.56481380653788182</v>
      </c>
      <c r="Q167">
        <v>164</v>
      </c>
      <c r="R167">
        <f t="shared" si="78"/>
        <v>2.9100404446354142</v>
      </c>
      <c r="S167">
        <f t="shared" si="79"/>
        <v>4.2935099599060509</v>
      </c>
      <c r="T167">
        <f t="shared" si="64"/>
        <v>0.67777656784545826</v>
      </c>
      <c r="U167">
        <v>164</v>
      </c>
      <c r="V167">
        <f t="shared" si="80"/>
        <v>3.96088838297598</v>
      </c>
      <c r="W167">
        <f t="shared" si="81"/>
        <v>5.0090949532237259</v>
      </c>
      <c r="X167">
        <f t="shared" si="65"/>
        <v>0.79073932915303458</v>
      </c>
      <c r="Y167">
        <v>164</v>
      </c>
      <c r="Z167">
        <f t="shared" si="82"/>
        <v>5.1734052349074027</v>
      </c>
      <c r="AA167">
        <f t="shared" si="83"/>
        <v>5.7246799465414009</v>
      </c>
      <c r="AB167">
        <f t="shared" si="66"/>
        <v>0.90370209046061101</v>
      </c>
      <c r="AC167">
        <v>164</v>
      </c>
      <c r="AD167">
        <f t="shared" si="84"/>
        <v>6.5475910004296818</v>
      </c>
      <c r="AE167">
        <f t="shared" si="85"/>
        <v>6.4402649398590759</v>
      </c>
      <c r="AF167">
        <f t="shared" si="67"/>
        <v>1.0166648517681873</v>
      </c>
      <c r="AG167">
        <v>164</v>
      </c>
      <c r="AH167">
        <f t="shared" si="86"/>
        <v>8.083445679542816</v>
      </c>
      <c r="AI167">
        <f t="shared" si="87"/>
        <v>7.1558499331767509</v>
      </c>
      <c r="AJ167">
        <f t="shared" si="68"/>
        <v>1.1296276130757636</v>
      </c>
      <c r="AK167">
        <v>164</v>
      </c>
      <c r="AL167">
        <f t="shared" si="88"/>
        <v>9.7809692722468089</v>
      </c>
      <c r="AM167">
        <f t="shared" si="89"/>
        <v>7.8714349264944259</v>
      </c>
      <c r="AN167">
        <f t="shared" si="69"/>
        <v>1.2425903743833402</v>
      </c>
    </row>
    <row r="168" spans="1:40">
      <c r="A168">
        <v>165</v>
      </c>
      <c r="B168">
        <f t="shared" si="70"/>
        <v>0.51190902747814893</v>
      </c>
      <c r="C168">
        <f t="shared" si="71"/>
        <v>1.7998707911191523</v>
      </c>
      <c r="D168">
        <f t="shared" si="60"/>
        <v>0.28441432018564289</v>
      </c>
      <c r="E168">
        <v>165</v>
      </c>
      <c r="F168">
        <f t="shared" si="72"/>
        <v>0.73714899956853441</v>
      </c>
      <c r="G168">
        <f t="shared" si="73"/>
        <v>2.1598449493429825</v>
      </c>
      <c r="H168">
        <f t="shared" si="61"/>
        <v>0.34129718422277144</v>
      </c>
      <c r="I168">
        <v>165</v>
      </c>
      <c r="J168">
        <f t="shared" si="74"/>
        <v>1.3104871103440612</v>
      </c>
      <c r="K168">
        <f t="shared" si="75"/>
        <v>2.8797932657906435</v>
      </c>
      <c r="L168">
        <f t="shared" si="62"/>
        <v>0.45506291229702861</v>
      </c>
      <c r="M168">
        <v>165</v>
      </c>
      <c r="N168">
        <f t="shared" si="76"/>
        <v>2.0476361099125957</v>
      </c>
      <c r="O168">
        <f t="shared" si="77"/>
        <v>3.5997415822383045</v>
      </c>
      <c r="P168">
        <f t="shared" si="63"/>
        <v>0.56882864037128578</v>
      </c>
      <c r="Q168">
        <v>165</v>
      </c>
      <c r="R168">
        <f t="shared" si="78"/>
        <v>2.9485959982741377</v>
      </c>
      <c r="S168">
        <f t="shared" si="79"/>
        <v>4.3196898986859651</v>
      </c>
      <c r="T168">
        <f t="shared" si="64"/>
        <v>0.68259436844554289</v>
      </c>
      <c r="U168">
        <v>165</v>
      </c>
      <c r="V168">
        <f t="shared" si="80"/>
        <v>4.013366775428687</v>
      </c>
      <c r="W168">
        <f t="shared" si="81"/>
        <v>5.0396382151336265</v>
      </c>
      <c r="X168">
        <f t="shared" si="65"/>
        <v>0.79636009651979989</v>
      </c>
      <c r="Y168">
        <v>165</v>
      </c>
      <c r="Z168">
        <f t="shared" si="82"/>
        <v>5.2419484413762447</v>
      </c>
      <c r="AA168">
        <f t="shared" si="83"/>
        <v>5.7595865315812871</v>
      </c>
      <c r="AB168">
        <f t="shared" si="66"/>
        <v>0.91012582459405722</v>
      </c>
      <c r="AC168">
        <v>165</v>
      </c>
      <c r="AD168">
        <f t="shared" si="84"/>
        <v>6.6343409961168094</v>
      </c>
      <c r="AE168">
        <f t="shared" si="85"/>
        <v>6.4795348480289476</v>
      </c>
      <c r="AF168">
        <f t="shared" si="67"/>
        <v>1.0238915526683143</v>
      </c>
      <c r="AG168">
        <v>165</v>
      </c>
      <c r="AH168">
        <f t="shared" si="86"/>
        <v>8.1905444396503828</v>
      </c>
      <c r="AI168">
        <f t="shared" si="87"/>
        <v>7.1994831644766091</v>
      </c>
      <c r="AJ168">
        <f t="shared" si="68"/>
        <v>1.1376572807425716</v>
      </c>
      <c r="AK168">
        <v>165</v>
      </c>
      <c r="AL168">
        <f t="shared" si="88"/>
        <v>9.9105587719769623</v>
      </c>
      <c r="AM168">
        <f t="shared" si="89"/>
        <v>7.9194314809242696</v>
      </c>
      <c r="AN168">
        <f t="shared" si="69"/>
        <v>1.2514230088168286</v>
      </c>
    </row>
    <row r="169" spans="1:40">
      <c r="A169">
        <v>166</v>
      </c>
      <c r="B169">
        <f t="shared" si="70"/>
        <v>0.51861809818572646</v>
      </c>
      <c r="C169">
        <f t="shared" si="71"/>
        <v>1.810779098944117</v>
      </c>
      <c r="D169">
        <f t="shared" si="60"/>
        <v>0.28640605498933458</v>
      </c>
      <c r="E169">
        <v>166</v>
      </c>
      <c r="F169">
        <f t="shared" si="72"/>
        <v>0.74681006138744599</v>
      </c>
      <c r="G169">
        <f t="shared" si="73"/>
        <v>2.1729349187329401</v>
      </c>
      <c r="H169">
        <f t="shared" si="61"/>
        <v>0.34368726598720145</v>
      </c>
      <c r="I169">
        <v>166</v>
      </c>
      <c r="J169">
        <f t="shared" si="74"/>
        <v>1.3276623313554596</v>
      </c>
      <c r="K169">
        <f t="shared" si="75"/>
        <v>2.8972465583105871</v>
      </c>
      <c r="L169">
        <f t="shared" si="62"/>
        <v>0.45824968798293531</v>
      </c>
      <c r="M169">
        <v>166</v>
      </c>
      <c r="N169">
        <f t="shared" si="76"/>
        <v>2.0744723927429058</v>
      </c>
      <c r="O169">
        <f t="shared" si="77"/>
        <v>3.6215581978882341</v>
      </c>
      <c r="P169">
        <f t="shared" si="63"/>
        <v>0.57281210997866916</v>
      </c>
      <c r="Q169">
        <v>166</v>
      </c>
      <c r="R169">
        <f t="shared" si="78"/>
        <v>2.987240245549784</v>
      </c>
      <c r="S169">
        <f t="shared" si="79"/>
        <v>4.3458698374658802</v>
      </c>
      <c r="T169">
        <f t="shared" si="64"/>
        <v>0.6873745319744029</v>
      </c>
      <c r="U169">
        <v>166</v>
      </c>
      <c r="V169">
        <f t="shared" si="80"/>
        <v>4.0659658897760949</v>
      </c>
      <c r="W169">
        <f t="shared" si="81"/>
        <v>5.0701814770435272</v>
      </c>
      <c r="X169">
        <f t="shared" si="65"/>
        <v>0.80193695397013676</v>
      </c>
      <c r="Y169">
        <v>166</v>
      </c>
      <c r="Z169">
        <f t="shared" si="82"/>
        <v>5.3106493254218385</v>
      </c>
      <c r="AA169">
        <f t="shared" si="83"/>
        <v>5.7944931166211742</v>
      </c>
      <c r="AB169">
        <f t="shared" si="66"/>
        <v>0.91649937596587061</v>
      </c>
      <c r="AC169">
        <v>166</v>
      </c>
      <c r="AD169">
        <f t="shared" si="84"/>
        <v>6.7212905524870141</v>
      </c>
      <c r="AE169">
        <f t="shared" si="85"/>
        <v>6.5188047561988212</v>
      </c>
      <c r="AF169">
        <f t="shared" si="67"/>
        <v>1.0310617979616044</v>
      </c>
      <c r="AG169">
        <v>166</v>
      </c>
      <c r="AH169">
        <f t="shared" si="86"/>
        <v>8.2978895709716234</v>
      </c>
      <c r="AI169">
        <f t="shared" si="87"/>
        <v>7.2431163957764682</v>
      </c>
      <c r="AJ169">
        <f t="shared" si="68"/>
        <v>1.1456242199573383</v>
      </c>
      <c r="AK169">
        <v>166</v>
      </c>
      <c r="AL169">
        <f t="shared" si="88"/>
        <v>10.040446380875663</v>
      </c>
      <c r="AM169">
        <f t="shared" si="89"/>
        <v>7.9674280353541143</v>
      </c>
      <c r="AN169">
        <f t="shared" si="69"/>
        <v>1.2601866419530721</v>
      </c>
    </row>
    <row r="170" spans="1:40">
      <c r="A170">
        <v>167</v>
      </c>
      <c r="B170">
        <f t="shared" si="70"/>
        <v>0.52534156181380176</v>
      </c>
      <c r="C170">
        <f t="shared" si="71"/>
        <v>1.8216874067690814</v>
      </c>
      <c r="D170">
        <f t="shared" si="60"/>
        <v>0.28838183755441338</v>
      </c>
      <c r="E170">
        <v>167</v>
      </c>
      <c r="F170">
        <f t="shared" si="72"/>
        <v>0.7564918490118745</v>
      </c>
      <c r="G170">
        <f t="shared" si="73"/>
        <v>2.1860248881228976</v>
      </c>
      <c r="H170">
        <f t="shared" si="61"/>
        <v>0.346058205065296</v>
      </c>
      <c r="I170">
        <v>167</v>
      </c>
      <c r="J170">
        <f t="shared" si="74"/>
        <v>1.3448743982433324</v>
      </c>
      <c r="K170">
        <f t="shared" si="75"/>
        <v>2.9146998508305302</v>
      </c>
      <c r="L170">
        <f t="shared" si="62"/>
        <v>0.46141094008706135</v>
      </c>
      <c r="M170">
        <v>167</v>
      </c>
      <c r="N170">
        <f t="shared" si="76"/>
        <v>2.101366247255207</v>
      </c>
      <c r="O170">
        <f t="shared" si="77"/>
        <v>3.6433748135381627</v>
      </c>
      <c r="P170">
        <f t="shared" si="63"/>
        <v>0.57676367510882676</v>
      </c>
      <c r="Q170">
        <v>167</v>
      </c>
      <c r="R170">
        <f t="shared" si="78"/>
        <v>3.025967396047498</v>
      </c>
      <c r="S170">
        <f t="shared" si="79"/>
        <v>4.3720497762457953</v>
      </c>
      <c r="T170">
        <f t="shared" si="64"/>
        <v>0.692116410130592</v>
      </c>
      <c r="U170">
        <v>167</v>
      </c>
      <c r="V170">
        <f t="shared" si="80"/>
        <v>4.1186778446202057</v>
      </c>
      <c r="W170">
        <f t="shared" si="81"/>
        <v>5.1007247389534278</v>
      </c>
      <c r="X170">
        <f t="shared" si="65"/>
        <v>0.80746914515235735</v>
      </c>
      <c r="Y170">
        <v>167</v>
      </c>
      <c r="Z170">
        <f t="shared" si="82"/>
        <v>5.3794975929733297</v>
      </c>
      <c r="AA170">
        <f t="shared" si="83"/>
        <v>5.8293997016610604</v>
      </c>
      <c r="AB170">
        <f t="shared" si="66"/>
        <v>0.9228218801741227</v>
      </c>
      <c r="AC170">
        <v>167</v>
      </c>
      <c r="AD170">
        <f t="shared" si="84"/>
        <v>6.8084266411068706</v>
      </c>
      <c r="AE170">
        <f t="shared" si="85"/>
        <v>6.5580746643686929</v>
      </c>
      <c r="AF170">
        <f t="shared" si="67"/>
        <v>1.0381746151958882</v>
      </c>
      <c r="AG170">
        <v>167</v>
      </c>
      <c r="AH170">
        <f t="shared" si="86"/>
        <v>8.4054649890208282</v>
      </c>
      <c r="AI170">
        <f t="shared" si="87"/>
        <v>7.2867496270763255</v>
      </c>
      <c r="AJ170">
        <f t="shared" si="68"/>
        <v>1.1535273502176535</v>
      </c>
      <c r="AK170">
        <v>167</v>
      </c>
      <c r="AL170">
        <f t="shared" si="88"/>
        <v>10.170612636715202</v>
      </c>
      <c r="AM170">
        <f t="shared" si="89"/>
        <v>8.015424589783958</v>
      </c>
      <c r="AN170">
        <f t="shared" si="69"/>
        <v>1.2688800852394186</v>
      </c>
    </row>
    <row r="171" spans="1:40">
      <c r="A171">
        <v>168</v>
      </c>
      <c r="B171">
        <f t="shared" si="70"/>
        <v>0.53207840869779577</v>
      </c>
      <c r="C171">
        <f t="shared" si="71"/>
        <v>1.8325957145940461</v>
      </c>
      <c r="D171">
        <f t="shared" si="60"/>
        <v>0.29034140179448198</v>
      </c>
      <c r="E171">
        <v>168</v>
      </c>
      <c r="F171">
        <f t="shared" si="72"/>
        <v>0.76619290852482602</v>
      </c>
      <c r="G171">
        <f t="shared" si="73"/>
        <v>2.1991148575128552</v>
      </c>
      <c r="H171">
        <f t="shared" si="61"/>
        <v>0.34840968215337847</v>
      </c>
      <c r="I171">
        <v>168</v>
      </c>
      <c r="J171">
        <f t="shared" si="74"/>
        <v>1.3621207262663573</v>
      </c>
      <c r="K171">
        <f t="shared" si="75"/>
        <v>2.9321531433504737</v>
      </c>
      <c r="L171">
        <f t="shared" si="62"/>
        <v>0.46454624287117119</v>
      </c>
      <c r="M171">
        <v>168</v>
      </c>
      <c r="N171">
        <f t="shared" si="76"/>
        <v>2.1283136347911831</v>
      </c>
      <c r="O171">
        <f t="shared" si="77"/>
        <v>3.6651914291880923</v>
      </c>
      <c r="P171">
        <f t="shared" si="63"/>
        <v>0.58068280358896396</v>
      </c>
      <c r="Q171">
        <v>168</v>
      </c>
      <c r="R171">
        <f t="shared" si="78"/>
        <v>3.0647716340993041</v>
      </c>
      <c r="S171">
        <f t="shared" si="79"/>
        <v>4.3982297150257104</v>
      </c>
      <c r="T171">
        <f t="shared" si="64"/>
        <v>0.69681936430675695</v>
      </c>
      <c r="U171">
        <v>168</v>
      </c>
      <c r="V171">
        <f t="shared" si="80"/>
        <v>4.171494724190719</v>
      </c>
      <c r="W171">
        <f t="shared" si="81"/>
        <v>5.1312680008633293</v>
      </c>
      <c r="X171">
        <f t="shared" si="65"/>
        <v>0.8129559250245495</v>
      </c>
      <c r="Y171">
        <v>168</v>
      </c>
      <c r="Z171">
        <f t="shared" si="82"/>
        <v>5.4484829050654291</v>
      </c>
      <c r="AA171">
        <f t="shared" si="83"/>
        <v>5.8643062867009474</v>
      </c>
      <c r="AB171">
        <f t="shared" si="66"/>
        <v>0.92909248574234238</v>
      </c>
      <c r="AC171">
        <v>168</v>
      </c>
      <c r="AD171">
        <f t="shared" si="84"/>
        <v>6.8957361767234335</v>
      </c>
      <c r="AE171">
        <f t="shared" si="85"/>
        <v>6.5973445725385655</v>
      </c>
      <c r="AF171">
        <f t="shared" si="67"/>
        <v>1.0452290464601353</v>
      </c>
      <c r="AG171">
        <v>168</v>
      </c>
      <c r="AH171">
        <f t="shared" si="86"/>
        <v>8.5132545391647323</v>
      </c>
      <c r="AI171">
        <f t="shared" si="87"/>
        <v>7.3303828583761845</v>
      </c>
      <c r="AJ171">
        <f t="shared" si="68"/>
        <v>1.1613656071779279</v>
      </c>
      <c r="AK171">
        <v>168</v>
      </c>
      <c r="AL171">
        <f t="shared" si="88"/>
        <v>10.301037992389327</v>
      </c>
      <c r="AM171">
        <f t="shared" si="89"/>
        <v>8.0634211442138035</v>
      </c>
      <c r="AN171">
        <f t="shared" si="69"/>
        <v>1.2775021678957208</v>
      </c>
    </row>
    <row r="172" spans="1:40">
      <c r="A172">
        <v>169</v>
      </c>
      <c r="B172">
        <f t="shared" si="70"/>
        <v>0.53882762509645943</v>
      </c>
      <c r="C172">
        <f t="shared" si="71"/>
        <v>1.8435040224190105</v>
      </c>
      <c r="D172">
        <f t="shared" si="60"/>
        <v>0.29228448570967597</v>
      </c>
      <c r="E172">
        <v>169</v>
      </c>
      <c r="F172">
        <f t="shared" si="72"/>
        <v>0.7759117801389015</v>
      </c>
      <c r="G172">
        <f t="shared" si="73"/>
        <v>2.2122048269028127</v>
      </c>
      <c r="H172">
        <f t="shared" si="61"/>
        <v>0.35074138285161111</v>
      </c>
      <c r="I172">
        <v>169</v>
      </c>
      <c r="J172">
        <f t="shared" si="74"/>
        <v>1.379398720246936</v>
      </c>
      <c r="K172">
        <f t="shared" si="75"/>
        <v>2.9496064358704168</v>
      </c>
      <c r="L172">
        <f t="shared" si="62"/>
        <v>0.46765517713548149</v>
      </c>
      <c r="M172">
        <v>169</v>
      </c>
      <c r="N172">
        <f t="shared" si="76"/>
        <v>2.1553105003858377</v>
      </c>
      <c r="O172">
        <f t="shared" si="77"/>
        <v>3.6870080448380209</v>
      </c>
      <c r="P172">
        <f t="shared" si="63"/>
        <v>0.58456897141935193</v>
      </c>
      <c r="Q172">
        <v>169</v>
      </c>
      <c r="R172">
        <f t="shared" si="78"/>
        <v>3.103647120555606</v>
      </c>
      <c r="S172">
        <f t="shared" si="79"/>
        <v>4.4244096538056255</v>
      </c>
      <c r="T172">
        <f t="shared" si="64"/>
        <v>0.70148276570322221</v>
      </c>
      <c r="U172">
        <v>169</v>
      </c>
      <c r="V172">
        <f t="shared" si="80"/>
        <v>4.2244085807562417</v>
      </c>
      <c r="W172">
        <f t="shared" si="81"/>
        <v>5.1618112627732291</v>
      </c>
      <c r="X172">
        <f t="shared" si="65"/>
        <v>0.81839655998709271</v>
      </c>
      <c r="Y172">
        <v>169</v>
      </c>
      <c r="Z172">
        <f t="shared" si="82"/>
        <v>5.517594880987744</v>
      </c>
      <c r="AA172">
        <f t="shared" si="83"/>
        <v>5.8992128717408336</v>
      </c>
      <c r="AB172">
        <f t="shared" si="66"/>
        <v>0.93531035427096298</v>
      </c>
      <c r="AC172">
        <v>169</v>
      </c>
      <c r="AD172">
        <f t="shared" si="84"/>
        <v>6.9832060212501137</v>
      </c>
      <c r="AE172">
        <f t="shared" si="85"/>
        <v>6.6366144807084382</v>
      </c>
      <c r="AF172">
        <f t="shared" si="67"/>
        <v>1.0522241485548334</v>
      </c>
      <c r="AG172">
        <v>169</v>
      </c>
      <c r="AH172">
        <f t="shared" si="86"/>
        <v>8.6212420015433509</v>
      </c>
      <c r="AI172">
        <f t="shared" si="87"/>
        <v>7.3740160896760418</v>
      </c>
      <c r="AJ172">
        <f t="shared" si="68"/>
        <v>1.1691379428387039</v>
      </c>
      <c r="AK172">
        <v>169</v>
      </c>
      <c r="AL172">
        <f t="shared" si="88"/>
        <v>10.431702821867454</v>
      </c>
      <c r="AM172">
        <f t="shared" si="89"/>
        <v>8.1114176986436455</v>
      </c>
      <c r="AN172">
        <f t="shared" si="69"/>
        <v>1.2860517371225741</v>
      </c>
    </row>
    <row r="173" spans="1:40">
      <c r="A173">
        <v>170</v>
      </c>
      <c r="B173">
        <f t="shared" si="70"/>
        <v>0.54558819350067</v>
      </c>
      <c r="C173">
        <f t="shared" si="71"/>
        <v>1.8544123302439752</v>
      </c>
      <c r="D173">
        <f t="shared" si="60"/>
        <v>0.29421083143299087</v>
      </c>
      <c r="E173">
        <v>170</v>
      </c>
      <c r="F173">
        <f t="shared" si="72"/>
        <v>0.78564699864096477</v>
      </c>
      <c r="G173">
        <f t="shared" si="73"/>
        <v>2.2252947962927703</v>
      </c>
      <c r="H173">
        <f t="shared" si="61"/>
        <v>0.35305299771958903</v>
      </c>
      <c r="I173">
        <v>170</v>
      </c>
      <c r="J173">
        <f t="shared" si="74"/>
        <v>1.3967057753617151</v>
      </c>
      <c r="K173">
        <f t="shared" si="75"/>
        <v>2.9670597283903604</v>
      </c>
      <c r="L173">
        <f t="shared" si="62"/>
        <v>0.47073733029278536</v>
      </c>
      <c r="M173">
        <v>170</v>
      </c>
      <c r="N173">
        <f t="shared" si="76"/>
        <v>2.18235277400268</v>
      </c>
      <c r="O173">
        <f t="shared" si="77"/>
        <v>3.7088246604879505</v>
      </c>
      <c r="P173">
        <f t="shared" si="63"/>
        <v>0.58842166286598174</v>
      </c>
      <c r="Q173">
        <v>170</v>
      </c>
      <c r="R173">
        <f t="shared" si="78"/>
        <v>3.1425879945638591</v>
      </c>
      <c r="S173">
        <f t="shared" si="79"/>
        <v>4.4505895925855405</v>
      </c>
      <c r="T173">
        <f t="shared" si="64"/>
        <v>0.70610599543917807</v>
      </c>
      <c r="U173">
        <v>170</v>
      </c>
      <c r="V173">
        <f t="shared" si="80"/>
        <v>4.2774114370452523</v>
      </c>
      <c r="W173">
        <f t="shared" si="81"/>
        <v>5.1923545246831306</v>
      </c>
      <c r="X173">
        <f t="shared" si="65"/>
        <v>0.8237903280123744</v>
      </c>
      <c r="Y173">
        <v>170</v>
      </c>
      <c r="Z173">
        <f t="shared" si="82"/>
        <v>5.5868231014468606</v>
      </c>
      <c r="AA173">
        <f t="shared" si="83"/>
        <v>5.9341194567807207</v>
      </c>
      <c r="AB173">
        <f t="shared" si="66"/>
        <v>0.94147466058557072</v>
      </c>
      <c r="AC173">
        <v>170</v>
      </c>
      <c r="AD173">
        <f t="shared" si="84"/>
        <v>7.0708229877686826</v>
      </c>
      <c r="AE173">
        <f t="shared" si="85"/>
        <v>6.6758843888783108</v>
      </c>
      <c r="AF173">
        <f t="shared" si="67"/>
        <v>1.059158993158767</v>
      </c>
      <c r="AG173">
        <v>170</v>
      </c>
      <c r="AH173">
        <f t="shared" si="86"/>
        <v>8.7294110960107201</v>
      </c>
      <c r="AI173">
        <f t="shared" si="87"/>
        <v>7.4176493209759009</v>
      </c>
      <c r="AJ173">
        <f t="shared" si="68"/>
        <v>1.1768433257319635</v>
      </c>
      <c r="AK173">
        <v>170</v>
      </c>
      <c r="AL173">
        <f t="shared" si="88"/>
        <v>10.562587426172971</v>
      </c>
      <c r="AM173">
        <f t="shared" si="89"/>
        <v>8.159414253073491</v>
      </c>
      <c r="AN173">
        <f t="shared" si="69"/>
        <v>1.2945276583051599</v>
      </c>
    </row>
    <row r="174" spans="1:40">
      <c r="A174">
        <v>171</v>
      </c>
      <c r="B174">
        <f t="shared" si="70"/>
        <v>0.55235909294337349</v>
      </c>
      <c r="C174">
        <f t="shared" si="71"/>
        <v>1.8653206380689396</v>
      </c>
      <c r="D174">
        <f t="shared" si="60"/>
        <v>0.2961201852755993</v>
      </c>
      <c r="E174">
        <v>171</v>
      </c>
      <c r="F174">
        <f t="shared" si="72"/>
        <v>0.7953970938384578</v>
      </c>
      <c r="G174">
        <f t="shared" si="73"/>
        <v>2.2383847656827278</v>
      </c>
      <c r="H174">
        <f t="shared" si="61"/>
        <v>0.35534422233071911</v>
      </c>
      <c r="I174">
        <v>171</v>
      </c>
      <c r="J174">
        <f t="shared" si="74"/>
        <v>1.4140392779350361</v>
      </c>
      <c r="K174">
        <f t="shared" si="75"/>
        <v>2.9845130209103035</v>
      </c>
      <c r="L174">
        <f t="shared" si="62"/>
        <v>0.47379229644095888</v>
      </c>
      <c r="M174">
        <v>171</v>
      </c>
      <c r="N174">
        <f t="shared" si="76"/>
        <v>2.2094363717734939</v>
      </c>
      <c r="O174">
        <f t="shared" si="77"/>
        <v>3.7306412761378791</v>
      </c>
      <c r="P174">
        <f t="shared" si="63"/>
        <v>0.5922403705511986</v>
      </c>
      <c r="Q174">
        <v>171</v>
      </c>
      <c r="R174">
        <f t="shared" si="78"/>
        <v>3.1815883753538312</v>
      </c>
      <c r="S174">
        <f t="shared" si="79"/>
        <v>4.4767695313654556</v>
      </c>
      <c r="T174">
        <f t="shared" si="64"/>
        <v>0.71068844466143821</v>
      </c>
      <c r="U174">
        <v>171</v>
      </c>
      <c r="V174">
        <f t="shared" si="80"/>
        <v>4.3304952886760484</v>
      </c>
      <c r="W174">
        <f t="shared" si="81"/>
        <v>5.2228977865930313</v>
      </c>
      <c r="X174">
        <f t="shared" si="65"/>
        <v>0.82913651877167804</v>
      </c>
      <c r="Y174">
        <v>171</v>
      </c>
      <c r="Z174">
        <f t="shared" si="82"/>
        <v>5.6561571117401446</v>
      </c>
      <c r="AA174">
        <f t="shared" si="83"/>
        <v>5.9690260418206069</v>
      </c>
      <c r="AB174">
        <f t="shared" si="66"/>
        <v>0.94758459288191776</v>
      </c>
      <c r="AC174">
        <v>171</v>
      </c>
      <c r="AD174">
        <f t="shared" si="84"/>
        <v>7.1585738445461207</v>
      </c>
      <c r="AE174">
        <f t="shared" si="85"/>
        <v>6.7151542970481826</v>
      </c>
      <c r="AF174">
        <f t="shared" si="67"/>
        <v>1.0660326669921576</v>
      </c>
      <c r="AG174">
        <v>171</v>
      </c>
      <c r="AH174">
        <f t="shared" si="86"/>
        <v>8.8377454870939758</v>
      </c>
      <c r="AI174">
        <f t="shared" si="87"/>
        <v>7.4612825522757582</v>
      </c>
      <c r="AJ174">
        <f t="shared" si="68"/>
        <v>1.1844807411023972</v>
      </c>
      <c r="AK174">
        <v>171</v>
      </c>
      <c r="AL174">
        <f t="shared" si="88"/>
        <v>10.693672039383712</v>
      </c>
      <c r="AM174">
        <f t="shared" si="89"/>
        <v>8.2074108075033347</v>
      </c>
      <c r="AN174">
        <f t="shared" si="69"/>
        <v>1.302928815212637</v>
      </c>
    </row>
    <row r="175" spans="1:40">
      <c r="A175">
        <v>172</v>
      </c>
      <c r="B175">
        <f t="shared" si="70"/>
        <v>0.55913929931058237</v>
      </c>
      <c r="C175">
        <f t="shared" si="71"/>
        <v>1.8762289458939043</v>
      </c>
      <c r="D175">
        <f t="shared" si="60"/>
        <v>0.29801229777114857</v>
      </c>
      <c r="E175">
        <v>172</v>
      </c>
      <c r="F175">
        <f t="shared" si="72"/>
        <v>0.80516059100723858</v>
      </c>
      <c r="G175">
        <f t="shared" si="73"/>
        <v>2.2514747350726854</v>
      </c>
      <c r="H175">
        <f t="shared" si="61"/>
        <v>0.35761475732537823</v>
      </c>
      <c r="I175">
        <v>172</v>
      </c>
      <c r="J175">
        <f t="shared" si="74"/>
        <v>1.4313966062350909</v>
      </c>
      <c r="K175">
        <f t="shared" si="75"/>
        <v>3.001966313430247</v>
      </c>
      <c r="L175">
        <f t="shared" si="62"/>
        <v>0.47681967643383766</v>
      </c>
      <c r="M175">
        <v>172</v>
      </c>
      <c r="N175">
        <f t="shared" si="76"/>
        <v>2.2365571972423295</v>
      </c>
      <c r="O175">
        <f t="shared" si="77"/>
        <v>3.7524578917878086</v>
      </c>
      <c r="P175">
        <f t="shared" si="63"/>
        <v>0.59602459554229714</v>
      </c>
      <c r="Q175">
        <v>172</v>
      </c>
      <c r="R175">
        <f t="shared" si="78"/>
        <v>3.2206423640289543</v>
      </c>
      <c r="S175">
        <f t="shared" si="79"/>
        <v>4.5029494701453707</v>
      </c>
      <c r="T175">
        <f t="shared" si="64"/>
        <v>0.71522951465075646</v>
      </c>
      <c r="U175">
        <v>172</v>
      </c>
      <c r="V175">
        <f t="shared" si="80"/>
        <v>4.3836521065949663</v>
      </c>
      <c r="W175">
        <f t="shared" si="81"/>
        <v>5.2534410485029319</v>
      </c>
      <c r="X175">
        <f t="shared" si="65"/>
        <v>0.83443443375921611</v>
      </c>
      <c r="Y175">
        <v>172</v>
      </c>
      <c r="Z175">
        <f t="shared" si="82"/>
        <v>5.7255864249403636</v>
      </c>
      <c r="AA175">
        <f t="shared" si="83"/>
        <v>6.003932626860494</v>
      </c>
      <c r="AB175">
        <f t="shared" si="66"/>
        <v>0.95363935286767532</v>
      </c>
      <c r="AC175">
        <v>172</v>
      </c>
      <c r="AD175">
        <f t="shared" si="84"/>
        <v>7.2464453190651481</v>
      </c>
      <c r="AE175">
        <f t="shared" si="85"/>
        <v>6.7544242052180561</v>
      </c>
      <c r="AF175">
        <f t="shared" si="67"/>
        <v>1.0728442719761349</v>
      </c>
      <c r="AG175">
        <v>172</v>
      </c>
      <c r="AH175">
        <f t="shared" si="86"/>
        <v>8.9462287889693179</v>
      </c>
      <c r="AI175">
        <f t="shared" si="87"/>
        <v>7.5049157835756173</v>
      </c>
      <c r="AJ175">
        <f t="shared" si="68"/>
        <v>1.1920491910845943</v>
      </c>
      <c r="AK175">
        <v>172</v>
      </c>
      <c r="AL175">
        <f t="shared" si="88"/>
        <v>10.824936834652876</v>
      </c>
      <c r="AM175">
        <f t="shared" si="89"/>
        <v>8.2554073619331785</v>
      </c>
      <c r="AN175">
        <f t="shared" si="69"/>
        <v>1.3112541101930539</v>
      </c>
    </row>
    <row r="176" spans="1:40">
      <c r="A176">
        <v>173</v>
      </c>
      <c r="B176">
        <f t="shared" si="70"/>
        <v>0.56592778565332857</v>
      </c>
      <c r="C176">
        <f t="shared" si="71"/>
        <v>1.8871372537188689</v>
      </c>
      <c r="D176">
        <f t="shared" si="60"/>
        <v>0.29988692371902914</v>
      </c>
      <c r="E176">
        <v>173</v>
      </c>
      <c r="F176">
        <f t="shared" si="72"/>
        <v>0.81493601134079319</v>
      </c>
      <c r="G176">
        <f t="shared" si="73"/>
        <v>2.2645647044626425</v>
      </c>
      <c r="H176">
        <f t="shared" si="61"/>
        <v>0.35986430846283501</v>
      </c>
      <c r="I176">
        <v>173</v>
      </c>
      <c r="J176">
        <f t="shared" si="74"/>
        <v>1.4487751312725212</v>
      </c>
      <c r="K176">
        <f t="shared" si="75"/>
        <v>3.0194196059501901</v>
      </c>
      <c r="L176">
        <f t="shared" si="62"/>
        <v>0.47981907795044665</v>
      </c>
      <c r="M176">
        <v>173</v>
      </c>
      <c r="N176">
        <f t="shared" si="76"/>
        <v>2.2637111426133143</v>
      </c>
      <c r="O176">
        <f t="shared" si="77"/>
        <v>3.7742745074377377</v>
      </c>
      <c r="P176">
        <f t="shared" si="63"/>
        <v>0.59977384743805828</v>
      </c>
      <c r="Q176">
        <v>173</v>
      </c>
      <c r="R176">
        <f t="shared" si="78"/>
        <v>3.2597440453631727</v>
      </c>
      <c r="S176">
        <f t="shared" si="79"/>
        <v>4.5291294089252849</v>
      </c>
      <c r="T176">
        <f t="shared" si="64"/>
        <v>0.71972861692567003</v>
      </c>
      <c r="U176">
        <v>173</v>
      </c>
      <c r="V176">
        <f t="shared" si="80"/>
        <v>4.4368738395220966</v>
      </c>
      <c r="W176">
        <f t="shared" si="81"/>
        <v>5.2839843104128326</v>
      </c>
      <c r="X176">
        <f t="shared" si="65"/>
        <v>0.83968338641328177</v>
      </c>
      <c r="Y176">
        <v>173</v>
      </c>
      <c r="Z176">
        <f t="shared" si="82"/>
        <v>5.7951005250900849</v>
      </c>
      <c r="AA176">
        <f t="shared" si="83"/>
        <v>6.0388392119003802</v>
      </c>
      <c r="AB176">
        <f t="shared" si="66"/>
        <v>0.9596381559008933</v>
      </c>
      <c r="AC176">
        <v>173</v>
      </c>
      <c r="AD176">
        <f t="shared" si="84"/>
        <v>7.334424102067139</v>
      </c>
      <c r="AE176">
        <f t="shared" si="85"/>
        <v>6.7936941133879278</v>
      </c>
      <c r="AF176">
        <f t="shared" si="67"/>
        <v>1.079592925388505</v>
      </c>
      <c r="AG176">
        <v>173</v>
      </c>
      <c r="AH176">
        <f t="shared" si="86"/>
        <v>9.0548445704532572</v>
      </c>
      <c r="AI176">
        <f t="shared" si="87"/>
        <v>7.5485490148754755</v>
      </c>
      <c r="AJ176">
        <f t="shared" si="68"/>
        <v>1.1995476948761166</v>
      </c>
      <c r="AK176">
        <v>173</v>
      </c>
      <c r="AL176">
        <f t="shared" si="88"/>
        <v>10.956361930248441</v>
      </c>
      <c r="AM176">
        <f t="shared" si="89"/>
        <v>8.3034039163630222</v>
      </c>
      <c r="AN176">
        <f t="shared" si="69"/>
        <v>1.3195024643637283</v>
      </c>
    </row>
    <row r="177" spans="1:40">
      <c r="A177">
        <v>174</v>
      </c>
      <c r="B177">
        <f t="shared" si="70"/>
        <v>0.57272352250048431</v>
      </c>
      <c r="C177">
        <f t="shared" si="71"/>
        <v>1.8980455615438332</v>
      </c>
      <c r="D177">
        <f t="shared" si="60"/>
        <v>0.30174382222660778</v>
      </c>
      <c r="E177">
        <v>174</v>
      </c>
      <c r="F177">
        <f t="shared" si="72"/>
        <v>0.82472187240069739</v>
      </c>
      <c r="G177">
        <f t="shared" si="73"/>
        <v>2.2776546738526</v>
      </c>
      <c r="H177">
        <f t="shared" si="61"/>
        <v>0.36209258667192928</v>
      </c>
      <c r="I177">
        <v>174</v>
      </c>
      <c r="J177">
        <f t="shared" si="74"/>
        <v>1.4661722176012397</v>
      </c>
      <c r="K177">
        <f t="shared" si="75"/>
        <v>3.0368728984701332</v>
      </c>
      <c r="L177">
        <f t="shared" si="62"/>
        <v>0.4827901155625724</v>
      </c>
      <c r="M177">
        <v>174</v>
      </c>
      <c r="N177">
        <f t="shared" si="76"/>
        <v>2.2908940900019372</v>
      </c>
      <c r="O177">
        <f t="shared" si="77"/>
        <v>3.7960911230876664</v>
      </c>
      <c r="P177">
        <f t="shared" si="63"/>
        <v>0.60348764445321557</v>
      </c>
      <c r="Q177">
        <v>174</v>
      </c>
      <c r="R177">
        <f t="shared" si="78"/>
        <v>3.2988874896027895</v>
      </c>
      <c r="S177">
        <f t="shared" si="79"/>
        <v>4.5553093477052</v>
      </c>
      <c r="T177">
        <f t="shared" si="64"/>
        <v>0.72418517334385857</v>
      </c>
      <c r="U177">
        <v>174</v>
      </c>
      <c r="V177">
        <f t="shared" si="80"/>
        <v>4.4901524164037969</v>
      </c>
      <c r="W177">
        <f t="shared" si="81"/>
        <v>5.3145275723227332</v>
      </c>
      <c r="X177">
        <f t="shared" si="65"/>
        <v>0.84488270223450168</v>
      </c>
      <c r="Y177">
        <v>174</v>
      </c>
      <c r="Z177">
        <f t="shared" si="82"/>
        <v>5.8646888704049589</v>
      </c>
      <c r="AA177">
        <f t="shared" si="83"/>
        <v>6.0737457969402664</v>
      </c>
      <c r="AB177">
        <f t="shared" si="66"/>
        <v>0.96558023112514479</v>
      </c>
      <c r="AC177">
        <v>174</v>
      </c>
      <c r="AD177">
        <f t="shared" si="84"/>
        <v>7.4224968516062759</v>
      </c>
      <c r="AE177">
        <f t="shared" si="85"/>
        <v>6.8329640215577996</v>
      </c>
      <c r="AF177">
        <f t="shared" si="67"/>
        <v>1.0862777600157878</v>
      </c>
      <c r="AG177">
        <v>174</v>
      </c>
      <c r="AH177">
        <f t="shared" si="86"/>
        <v>9.1635763600077489</v>
      </c>
      <c r="AI177">
        <f t="shared" si="87"/>
        <v>7.5921822461753328</v>
      </c>
      <c r="AJ177">
        <f t="shared" si="68"/>
        <v>1.2069752889064311</v>
      </c>
      <c r="AK177">
        <v>174</v>
      </c>
      <c r="AL177">
        <f t="shared" si="88"/>
        <v>11.087927395609375</v>
      </c>
      <c r="AM177">
        <f t="shared" si="89"/>
        <v>8.351400470792866</v>
      </c>
      <c r="AN177">
        <f t="shared" si="69"/>
        <v>1.327672817797074</v>
      </c>
    </row>
    <row r="178" spans="1:40">
      <c r="A178">
        <v>175</v>
      </c>
      <c r="B178">
        <f t="shared" si="70"/>
        <v>0.57952547817234734</v>
      </c>
      <c r="C178">
        <f t="shared" si="71"/>
        <v>1.908953869368798</v>
      </c>
      <c r="D178">
        <f t="shared" si="60"/>
        <v>0.30358275675041291</v>
      </c>
      <c r="E178">
        <v>175</v>
      </c>
      <c r="F178">
        <f t="shared" si="72"/>
        <v>0.83451668856818029</v>
      </c>
      <c r="G178">
        <f t="shared" si="73"/>
        <v>2.2907446432425576</v>
      </c>
      <c r="H178">
        <f t="shared" si="61"/>
        <v>0.36429930810049554</v>
      </c>
      <c r="I178">
        <v>175</v>
      </c>
      <c r="J178">
        <f t="shared" si="74"/>
        <v>1.4835852241212093</v>
      </c>
      <c r="K178">
        <f t="shared" si="75"/>
        <v>3.0543261909900767</v>
      </c>
      <c r="L178">
        <f t="shared" si="62"/>
        <v>0.48573241080066071</v>
      </c>
      <c r="M178">
        <v>175</v>
      </c>
      <c r="N178">
        <f t="shared" si="76"/>
        <v>2.3181019126893894</v>
      </c>
      <c r="O178">
        <f t="shared" si="77"/>
        <v>3.8179077387375959</v>
      </c>
      <c r="P178">
        <f t="shared" si="63"/>
        <v>0.60716551350082582</v>
      </c>
      <c r="Q178">
        <v>175</v>
      </c>
      <c r="R178">
        <f t="shared" si="78"/>
        <v>3.3380667542727211</v>
      </c>
      <c r="S178">
        <f t="shared" si="79"/>
        <v>4.5814892864851151</v>
      </c>
      <c r="T178">
        <f t="shared" si="64"/>
        <v>0.72859861620099109</v>
      </c>
      <c r="U178">
        <v>175</v>
      </c>
      <c r="V178">
        <f t="shared" si="80"/>
        <v>4.5434797488712038</v>
      </c>
      <c r="W178">
        <f t="shared" si="81"/>
        <v>5.3450708342326347</v>
      </c>
      <c r="X178">
        <f t="shared" si="65"/>
        <v>0.85003171890115625</v>
      </c>
      <c r="Y178">
        <v>175</v>
      </c>
      <c r="Z178">
        <f t="shared" si="82"/>
        <v>5.9343408964848372</v>
      </c>
      <c r="AA178">
        <f t="shared" si="83"/>
        <v>6.1086523819801535</v>
      </c>
      <c r="AB178">
        <f t="shared" si="66"/>
        <v>0.97146482160132142</v>
      </c>
      <c r="AC178">
        <v>175</v>
      </c>
      <c r="AD178">
        <f t="shared" si="84"/>
        <v>7.5106501971136224</v>
      </c>
      <c r="AE178">
        <f t="shared" si="85"/>
        <v>6.8722339297276722</v>
      </c>
      <c r="AF178">
        <f t="shared" si="67"/>
        <v>1.0928979243014867</v>
      </c>
      <c r="AG178">
        <v>175</v>
      </c>
      <c r="AH178">
        <f t="shared" si="86"/>
        <v>9.2724076507575575</v>
      </c>
      <c r="AI178">
        <f t="shared" si="87"/>
        <v>7.6358154774751918</v>
      </c>
      <c r="AJ178">
        <f t="shared" si="68"/>
        <v>1.2143310270016516</v>
      </c>
      <c r="AK178">
        <v>175</v>
      </c>
      <c r="AL178">
        <f t="shared" si="88"/>
        <v>11.219613257416645</v>
      </c>
      <c r="AM178">
        <f t="shared" si="89"/>
        <v>8.3993970252227115</v>
      </c>
      <c r="AN178">
        <f t="shared" si="69"/>
        <v>1.335764129701817</v>
      </c>
    </row>
    <row r="179" spans="1:40">
      <c r="A179">
        <v>176</v>
      </c>
      <c r="B179">
        <f t="shared" si="70"/>
        <v>0.5863326190949012</v>
      </c>
      <c r="C179">
        <f t="shared" si="71"/>
        <v>1.9198621771937625</v>
      </c>
      <c r="D179">
        <f t="shared" si="60"/>
        <v>0.30540349513626858</v>
      </c>
      <c r="E179">
        <v>176</v>
      </c>
      <c r="F179">
        <f t="shared" si="72"/>
        <v>0.84431897149665769</v>
      </c>
      <c r="G179">
        <f t="shared" si="73"/>
        <v>2.3038346126325147</v>
      </c>
      <c r="H179">
        <f t="shared" si="61"/>
        <v>0.36648419416352229</v>
      </c>
      <c r="I179">
        <v>176</v>
      </c>
      <c r="J179">
        <f t="shared" si="74"/>
        <v>1.5010115048829471</v>
      </c>
      <c r="K179">
        <f t="shared" si="75"/>
        <v>3.0717794835100198</v>
      </c>
      <c r="L179">
        <f t="shared" si="62"/>
        <v>0.48864559221802972</v>
      </c>
      <c r="M179">
        <v>176</v>
      </c>
      <c r="N179">
        <f t="shared" si="76"/>
        <v>2.3453304763796048</v>
      </c>
      <c r="O179">
        <f t="shared" si="77"/>
        <v>3.839724354387525</v>
      </c>
      <c r="P179">
        <f t="shared" si="63"/>
        <v>0.61080699027253715</v>
      </c>
      <c r="Q179">
        <v>176</v>
      </c>
      <c r="R179">
        <f t="shared" si="78"/>
        <v>3.3772758859866308</v>
      </c>
      <c r="S179">
        <f t="shared" si="79"/>
        <v>4.6076692252650293</v>
      </c>
      <c r="T179">
        <f t="shared" si="64"/>
        <v>0.73296838832704458</v>
      </c>
      <c r="U179">
        <v>176</v>
      </c>
      <c r="V179">
        <f t="shared" si="80"/>
        <v>4.5968477337040259</v>
      </c>
      <c r="W179">
        <f t="shared" si="81"/>
        <v>5.3756140961425345</v>
      </c>
      <c r="X179">
        <f t="shared" si="65"/>
        <v>0.85512978638155213</v>
      </c>
      <c r="Y179">
        <v>176</v>
      </c>
      <c r="Z179">
        <f t="shared" si="82"/>
        <v>6.0040460195317884</v>
      </c>
      <c r="AA179">
        <f t="shared" si="83"/>
        <v>6.1435589670200397</v>
      </c>
      <c r="AB179">
        <f t="shared" si="66"/>
        <v>0.97729118443605945</v>
      </c>
      <c r="AC179">
        <v>176</v>
      </c>
      <c r="AD179">
        <f t="shared" si="84"/>
        <v>7.5988707434699201</v>
      </c>
      <c r="AE179">
        <f t="shared" si="85"/>
        <v>6.9115038378975449</v>
      </c>
      <c r="AF179">
        <f t="shared" si="67"/>
        <v>1.099452582490567</v>
      </c>
      <c r="AG179">
        <v>176</v>
      </c>
      <c r="AH179">
        <f t="shared" si="86"/>
        <v>9.3813219055184192</v>
      </c>
      <c r="AI179">
        <f t="shared" si="87"/>
        <v>7.67944870877505</v>
      </c>
      <c r="AJ179">
        <f t="shared" si="68"/>
        <v>1.2216139805450743</v>
      </c>
      <c r="AK179">
        <v>176</v>
      </c>
      <c r="AL179">
        <f t="shared" si="88"/>
        <v>11.351399505677287</v>
      </c>
      <c r="AM179">
        <f t="shared" si="89"/>
        <v>8.4473935796525552</v>
      </c>
      <c r="AN179">
        <f t="shared" si="69"/>
        <v>1.3437753785995816</v>
      </c>
    </row>
    <row r="180" spans="1:40">
      <c r="A180">
        <v>177</v>
      </c>
      <c r="B180">
        <f t="shared" si="70"/>
        <v>0.59314391011465228</v>
      </c>
      <c r="C180">
        <f t="shared" si="71"/>
        <v>1.9307704850187271</v>
      </c>
      <c r="D180">
        <f t="shared" si="60"/>
        <v>0.30720580965836508</v>
      </c>
      <c r="E180">
        <v>177</v>
      </c>
      <c r="F180">
        <f t="shared" si="72"/>
        <v>0.85412723056509932</v>
      </c>
      <c r="G180">
        <f t="shared" si="73"/>
        <v>2.3169245820224726</v>
      </c>
      <c r="H180">
        <f t="shared" si="61"/>
        <v>0.36864697159003806</v>
      </c>
      <c r="I180">
        <v>177</v>
      </c>
      <c r="J180">
        <f t="shared" si="74"/>
        <v>1.5184484098935098</v>
      </c>
      <c r="K180">
        <f t="shared" si="75"/>
        <v>3.0892327760299634</v>
      </c>
      <c r="L180">
        <f t="shared" si="62"/>
        <v>0.49152929545338409</v>
      </c>
      <c r="M180">
        <v>177</v>
      </c>
      <c r="N180">
        <f t="shared" si="76"/>
        <v>2.3725756404586091</v>
      </c>
      <c r="O180">
        <f t="shared" si="77"/>
        <v>3.8615409700374541</v>
      </c>
      <c r="P180">
        <f t="shared" si="63"/>
        <v>0.61441161931673016</v>
      </c>
      <c r="Q180">
        <v>177</v>
      </c>
      <c r="R180">
        <f t="shared" si="78"/>
        <v>3.4165089222603973</v>
      </c>
      <c r="S180">
        <f t="shared" si="79"/>
        <v>4.6338491640449453</v>
      </c>
      <c r="T180">
        <f t="shared" si="64"/>
        <v>0.73729394318007613</v>
      </c>
      <c r="U180">
        <v>177</v>
      </c>
      <c r="V180">
        <f t="shared" si="80"/>
        <v>4.650248255298874</v>
      </c>
      <c r="W180">
        <f t="shared" si="81"/>
        <v>5.406157358052436</v>
      </c>
      <c r="X180">
        <f t="shared" si="65"/>
        <v>0.8601762670434222</v>
      </c>
      <c r="Y180">
        <v>177</v>
      </c>
      <c r="Z180">
        <f t="shared" si="82"/>
        <v>6.0737936395740393</v>
      </c>
      <c r="AA180">
        <f t="shared" si="83"/>
        <v>6.1784655520599268</v>
      </c>
      <c r="AB180">
        <f t="shared" si="66"/>
        <v>0.98305859090676817</v>
      </c>
      <c r="AC180">
        <v>177</v>
      </c>
      <c r="AD180">
        <f t="shared" si="84"/>
        <v>7.6871450750858932</v>
      </c>
      <c r="AE180">
        <f t="shared" si="85"/>
        <v>6.9507737460674175</v>
      </c>
      <c r="AF180">
        <f t="shared" si="67"/>
        <v>1.1059409147701142</v>
      </c>
      <c r="AG180">
        <v>177</v>
      </c>
      <c r="AH180">
        <f t="shared" si="86"/>
        <v>9.4903025618344365</v>
      </c>
      <c r="AI180">
        <f t="shared" si="87"/>
        <v>7.7230819400749082</v>
      </c>
      <c r="AJ180">
        <f t="shared" si="68"/>
        <v>1.2288232386334603</v>
      </c>
      <c r="AK180">
        <v>177</v>
      </c>
      <c r="AL180">
        <f t="shared" si="88"/>
        <v>11.483266099819668</v>
      </c>
      <c r="AM180">
        <f t="shared" si="89"/>
        <v>8.495390134082399</v>
      </c>
      <c r="AN180">
        <f t="shared" si="69"/>
        <v>1.3517055624968062</v>
      </c>
    </row>
    <row r="181" spans="1:40">
      <c r="A181">
        <v>178</v>
      </c>
      <c r="B181">
        <f t="shared" si="70"/>
        <v>0.59995831481394635</v>
      </c>
      <c r="C181">
        <f t="shared" si="71"/>
        <v>1.9416787928436916</v>
      </c>
      <c r="D181">
        <f t="shared" si="60"/>
        <v>0.30898947705726115</v>
      </c>
      <c r="E181">
        <v>178</v>
      </c>
      <c r="F181">
        <f t="shared" si="72"/>
        <v>0.86393997333208272</v>
      </c>
      <c r="G181">
        <f t="shared" si="73"/>
        <v>2.3300145514124297</v>
      </c>
      <c r="H181">
        <f t="shared" si="61"/>
        <v>0.37078737246871341</v>
      </c>
      <c r="I181">
        <v>178</v>
      </c>
      <c r="J181">
        <f t="shared" si="74"/>
        <v>1.5358932859237027</v>
      </c>
      <c r="K181">
        <f t="shared" si="75"/>
        <v>3.1066860685499065</v>
      </c>
      <c r="L181">
        <f t="shared" si="62"/>
        <v>0.49438316329161786</v>
      </c>
      <c r="M181">
        <v>178</v>
      </c>
      <c r="N181">
        <f t="shared" si="76"/>
        <v>2.3998332592557854</v>
      </c>
      <c r="O181">
        <f t="shared" si="77"/>
        <v>3.8833575856873832</v>
      </c>
      <c r="P181">
        <f t="shared" si="63"/>
        <v>0.61797895411452231</v>
      </c>
      <c r="Q181">
        <v>178</v>
      </c>
      <c r="R181">
        <f t="shared" si="78"/>
        <v>3.4557598933283309</v>
      </c>
      <c r="S181">
        <f t="shared" si="79"/>
        <v>4.6600291028248595</v>
      </c>
      <c r="T181">
        <f t="shared" si="64"/>
        <v>0.74157474493742681</v>
      </c>
      <c r="U181">
        <v>178</v>
      </c>
      <c r="V181">
        <f t="shared" si="80"/>
        <v>4.7036731881413392</v>
      </c>
      <c r="W181">
        <f t="shared" si="81"/>
        <v>5.4367006199623367</v>
      </c>
      <c r="X181">
        <f t="shared" si="65"/>
        <v>0.86517053576033109</v>
      </c>
      <c r="Y181">
        <v>178</v>
      </c>
      <c r="Z181">
        <f t="shared" si="82"/>
        <v>6.1435731436948107</v>
      </c>
      <c r="AA181">
        <f t="shared" si="83"/>
        <v>6.213372137099813</v>
      </c>
      <c r="AB181">
        <f t="shared" si="66"/>
        <v>0.98876632658323571</v>
      </c>
      <c r="AC181">
        <v>178</v>
      </c>
      <c r="AD181">
        <f t="shared" si="84"/>
        <v>7.7754597599887445</v>
      </c>
      <c r="AE181">
        <f t="shared" si="85"/>
        <v>6.9900436542372892</v>
      </c>
      <c r="AF181">
        <f t="shared" si="67"/>
        <v>1.1123621174061402</v>
      </c>
      <c r="AG181">
        <v>178</v>
      </c>
      <c r="AH181">
        <f t="shared" si="86"/>
        <v>9.5993330370231416</v>
      </c>
      <c r="AI181">
        <f t="shared" si="87"/>
        <v>7.7667151713747664</v>
      </c>
      <c r="AJ181">
        <f t="shared" si="68"/>
        <v>1.2359579082290446</v>
      </c>
      <c r="AK181">
        <v>178</v>
      </c>
      <c r="AL181">
        <f t="shared" si="88"/>
        <v>11.615192974798001</v>
      </c>
      <c r="AM181">
        <f t="shared" si="89"/>
        <v>8.5433866885122427</v>
      </c>
      <c r="AN181">
        <f t="shared" si="69"/>
        <v>1.359553699051949</v>
      </c>
    </row>
    <row r="182" spans="1:40">
      <c r="A182">
        <v>179</v>
      </c>
      <c r="B182">
        <f t="shared" si="70"/>
        <v>0.60677479582667315</v>
      </c>
      <c r="C182">
        <f t="shared" si="71"/>
        <v>1.9525871006686564</v>
      </c>
      <c r="D182">
        <f t="shared" si="60"/>
        <v>0.31075427857680987</v>
      </c>
      <c r="E182">
        <v>179</v>
      </c>
      <c r="F182">
        <f t="shared" si="72"/>
        <v>0.8737557059904093</v>
      </c>
      <c r="G182">
        <f t="shared" si="73"/>
        <v>2.3431045208023873</v>
      </c>
      <c r="H182">
        <f t="shared" si="61"/>
        <v>0.37290513429217187</v>
      </c>
      <c r="I182">
        <v>179</v>
      </c>
      <c r="J182">
        <f t="shared" si="74"/>
        <v>1.5533434773162833</v>
      </c>
      <c r="K182">
        <f t="shared" si="75"/>
        <v>3.12413936106985</v>
      </c>
      <c r="L182">
        <f t="shared" si="62"/>
        <v>0.49720684572289586</v>
      </c>
      <c r="M182">
        <v>179</v>
      </c>
      <c r="N182">
        <f t="shared" si="76"/>
        <v>2.4270991833066926</v>
      </c>
      <c r="O182">
        <f t="shared" si="77"/>
        <v>3.9051742013373127</v>
      </c>
      <c r="P182">
        <f t="shared" si="63"/>
        <v>0.62150855715361975</v>
      </c>
      <c r="Q182">
        <v>179</v>
      </c>
      <c r="R182">
        <f t="shared" si="78"/>
        <v>3.4950228239616372</v>
      </c>
      <c r="S182">
        <f t="shared" si="79"/>
        <v>4.6862090416047746</v>
      </c>
      <c r="T182">
        <f t="shared" si="64"/>
        <v>0.74581026858434374</v>
      </c>
      <c r="U182">
        <v>179</v>
      </c>
      <c r="V182">
        <f t="shared" si="80"/>
        <v>4.757114399281118</v>
      </c>
      <c r="W182">
        <f t="shared" si="81"/>
        <v>5.4672438818722373</v>
      </c>
      <c r="X182">
        <f t="shared" si="65"/>
        <v>0.87011198001506784</v>
      </c>
      <c r="Y182">
        <v>179</v>
      </c>
      <c r="Z182">
        <f t="shared" si="82"/>
        <v>6.2133739092651332</v>
      </c>
      <c r="AA182">
        <f t="shared" si="83"/>
        <v>6.2482787221397</v>
      </c>
      <c r="AB182">
        <f t="shared" si="66"/>
        <v>0.99441369144579173</v>
      </c>
      <c r="AC182">
        <v>179</v>
      </c>
      <c r="AD182">
        <f t="shared" si="84"/>
        <v>7.8638013539136846</v>
      </c>
      <c r="AE182">
        <f t="shared" si="85"/>
        <v>7.0293135624071628</v>
      </c>
      <c r="AF182">
        <f t="shared" si="67"/>
        <v>1.1187154028765156</v>
      </c>
      <c r="AG182">
        <v>179</v>
      </c>
      <c r="AH182">
        <f t="shared" si="86"/>
        <v>9.7083967332267704</v>
      </c>
      <c r="AI182">
        <f t="shared" si="87"/>
        <v>7.8103484026746255</v>
      </c>
      <c r="AJ182">
        <f t="shared" si="68"/>
        <v>1.2430171143072395</v>
      </c>
      <c r="AK182">
        <v>179</v>
      </c>
      <c r="AL182">
        <f t="shared" si="88"/>
        <v>11.747160047204392</v>
      </c>
      <c r="AM182">
        <f t="shared" si="89"/>
        <v>8.5913832429420882</v>
      </c>
      <c r="AN182">
        <f t="shared" si="69"/>
        <v>1.3673188257379634</v>
      </c>
    </row>
    <row r="183" spans="1:40">
      <c r="A183">
        <v>180</v>
      </c>
      <c r="B183">
        <f t="shared" si="70"/>
        <v>0.6135923151542565</v>
      </c>
      <c r="C183">
        <f t="shared" si="71"/>
        <v>1.9634954084936207</v>
      </c>
      <c r="D183">
        <f t="shared" si="60"/>
        <v>0.3125</v>
      </c>
      <c r="E183">
        <v>180</v>
      </c>
      <c r="F183">
        <f t="shared" si="72"/>
        <v>0.88357293382212931</v>
      </c>
      <c r="G183">
        <f t="shared" si="73"/>
        <v>2.3561944901923448</v>
      </c>
      <c r="H183">
        <f t="shared" si="61"/>
        <v>0.375</v>
      </c>
      <c r="I183">
        <v>180</v>
      </c>
      <c r="J183">
        <f t="shared" si="74"/>
        <v>1.5707963267948966</v>
      </c>
      <c r="K183">
        <f t="shared" si="75"/>
        <v>3.1415926535897931</v>
      </c>
      <c r="L183">
        <f t="shared" si="62"/>
        <v>0.5</v>
      </c>
      <c r="M183">
        <v>180</v>
      </c>
      <c r="N183">
        <f t="shared" si="76"/>
        <v>2.454369260617026</v>
      </c>
      <c r="O183">
        <f t="shared" si="77"/>
        <v>3.9269908169872414</v>
      </c>
      <c r="P183">
        <f t="shared" si="63"/>
        <v>0.625</v>
      </c>
      <c r="Q183">
        <v>180</v>
      </c>
      <c r="R183">
        <f t="shared" si="78"/>
        <v>3.5342917352885173</v>
      </c>
      <c r="S183">
        <f t="shared" si="79"/>
        <v>4.7123889803846897</v>
      </c>
      <c r="T183">
        <f t="shared" si="64"/>
        <v>0.75</v>
      </c>
      <c r="U183">
        <v>180</v>
      </c>
      <c r="V183">
        <f t="shared" si="80"/>
        <v>4.8105637508093704</v>
      </c>
      <c r="W183">
        <f t="shared" si="81"/>
        <v>5.497787143782138</v>
      </c>
      <c r="X183">
        <f t="shared" si="65"/>
        <v>0.87499999999999989</v>
      </c>
      <c r="Y183">
        <v>180</v>
      </c>
      <c r="Z183">
        <f t="shared" si="82"/>
        <v>6.2831853071795862</v>
      </c>
      <c r="AA183">
        <f t="shared" si="83"/>
        <v>6.2831853071795862</v>
      </c>
      <c r="AB183">
        <f t="shared" si="66"/>
        <v>1</v>
      </c>
      <c r="AC183">
        <v>180</v>
      </c>
      <c r="AD183">
        <f t="shared" si="84"/>
        <v>7.9521564043991635</v>
      </c>
      <c r="AE183">
        <f t="shared" si="85"/>
        <v>7.0685834705770345</v>
      </c>
      <c r="AF183">
        <f t="shared" si="67"/>
        <v>1.125</v>
      </c>
      <c r="AG183">
        <v>180</v>
      </c>
      <c r="AH183">
        <f t="shared" si="86"/>
        <v>9.8174770424681039</v>
      </c>
      <c r="AI183">
        <f t="shared" si="87"/>
        <v>7.8539816339744828</v>
      </c>
      <c r="AJ183">
        <f t="shared" si="68"/>
        <v>1.25</v>
      </c>
      <c r="AK183">
        <v>180</v>
      </c>
      <c r="AL183">
        <f t="shared" si="88"/>
        <v>11.879147221386406</v>
      </c>
      <c r="AM183">
        <f t="shared" si="89"/>
        <v>8.6393797973719302</v>
      </c>
      <c r="AN183">
        <f t="shared" si="69"/>
        <v>1.3750000000000002</v>
      </c>
    </row>
    <row r="184" spans="1:40">
      <c r="A184">
        <v>181</v>
      </c>
      <c r="B184">
        <f t="shared" si="70"/>
        <v>0.62040983448183995</v>
      </c>
      <c r="C184">
        <f t="shared" si="71"/>
        <v>1.9744037163185855</v>
      </c>
      <c r="D184">
        <f t="shared" si="60"/>
        <v>0.3142264316837074</v>
      </c>
      <c r="E184">
        <v>181</v>
      </c>
      <c r="F184">
        <f t="shared" si="72"/>
        <v>0.89339016165384955</v>
      </c>
      <c r="G184">
        <f t="shared" si="73"/>
        <v>2.3692844595823024</v>
      </c>
      <c r="H184">
        <f t="shared" si="61"/>
        <v>0.37707171802044886</v>
      </c>
      <c r="I184">
        <v>181</v>
      </c>
      <c r="J184">
        <f t="shared" si="74"/>
        <v>1.5882491762735103</v>
      </c>
      <c r="K184">
        <f t="shared" si="75"/>
        <v>3.1590459461097367</v>
      </c>
      <c r="L184">
        <f t="shared" si="62"/>
        <v>0.50276229069393186</v>
      </c>
      <c r="M184">
        <v>181</v>
      </c>
      <c r="N184">
        <f t="shared" si="76"/>
        <v>2.4816393379273598</v>
      </c>
      <c r="O184">
        <f t="shared" si="77"/>
        <v>3.9488074326371709</v>
      </c>
      <c r="P184">
        <f t="shared" si="63"/>
        <v>0.62845286336741479</v>
      </c>
      <c r="Q184">
        <v>181</v>
      </c>
      <c r="R184">
        <f t="shared" si="78"/>
        <v>3.5735606466153982</v>
      </c>
      <c r="S184">
        <f t="shared" si="79"/>
        <v>4.7385689191646048</v>
      </c>
      <c r="T184">
        <f t="shared" si="64"/>
        <v>0.75414343604089773</v>
      </c>
      <c r="U184">
        <v>181</v>
      </c>
      <c r="V184">
        <f t="shared" si="80"/>
        <v>4.8640131023376254</v>
      </c>
      <c r="W184">
        <f t="shared" si="81"/>
        <v>5.5283304056920395</v>
      </c>
      <c r="X184">
        <f t="shared" si="65"/>
        <v>0.87983400871438067</v>
      </c>
      <c r="Y184">
        <v>181</v>
      </c>
      <c r="Z184">
        <f t="shared" si="82"/>
        <v>6.352996705094041</v>
      </c>
      <c r="AA184">
        <f t="shared" si="83"/>
        <v>6.3180918922194733</v>
      </c>
      <c r="AB184">
        <f t="shared" si="66"/>
        <v>1.0055245813878637</v>
      </c>
      <c r="AC184">
        <v>181</v>
      </c>
      <c r="AD184">
        <f t="shared" si="84"/>
        <v>8.0405114548846459</v>
      </c>
      <c r="AE184">
        <f t="shared" si="85"/>
        <v>7.1078533787469071</v>
      </c>
      <c r="AF184">
        <f t="shared" si="67"/>
        <v>1.1312151540613467</v>
      </c>
      <c r="AG184">
        <v>181</v>
      </c>
      <c r="AH184">
        <f t="shared" si="86"/>
        <v>9.9265573517094392</v>
      </c>
      <c r="AI184">
        <f t="shared" si="87"/>
        <v>7.8976148652743419</v>
      </c>
      <c r="AJ184">
        <f t="shared" si="68"/>
        <v>1.2569057267348296</v>
      </c>
      <c r="AK184">
        <v>181</v>
      </c>
      <c r="AL184">
        <f t="shared" si="88"/>
        <v>12.011134395568421</v>
      </c>
      <c r="AM184">
        <f t="shared" si="89"/>
        <v>8.6873763518017757</v>
      </c>
      <c r="AN184">
        <f t="shared" si="69"/>
        <v>1.3825962994083125</v>
      </c>
    </row>
    <row r="185" spans="1:40">
      <c r="A185">
        <v>182</v>
      </c>
      <c r="B185">
        <f t="shared" si="70"/>
        <v>0.62722631549456653</v>
      </c>
      <c r="C185">
        <f t="shared" si="71"/>
        <v>1.9853120241435498</v>
      </c>
      <c r="D185">
        <f t="shared" si="60"/>
        <v>0.315933368592349</v>
      </c>
      <c r="E185">
        <v>182</v>
      </c>
      <c r="F185">
        <f t="shared" si="72"/>
        <v>0.90320589431217579</v>
      </c>
      <c r="G185">
        <f t="shared" si="73"/>
        <v>2.3823744289722599</v>
      </c>
      <c r="H185">
        <f t="shared" si="61"/>
        <v>0.37912004231081875</v>
      </c>
      <c r="I185">
        <v>182</v>
      </c>
      <c r="J185">
        <f t="shared" si="74"/>
        <v>1.6056993676660902</v>
      </c>
      <c r="K185">
        <f t="shared" si="75"/>
        <v>3.1764992386296798</v>
      </c>
      <c r="L185">
        <f t="shared" si="62"/>
        <v>0.50549338974775826</v>
      </c>
      <c r="M185">
        <v>182</v>
      </c>
      <c r="N185">
        <f t="shared" si="76"/>
        <v>2.5089052619782661</v>
      </c>
      <c r="O185">
        <f t="shared" si="77"/>
        <v>3.9706240482870996</v>
      </c>
      <c r="P185">
        <f t="shared" si="63"/>
        <v>0.63186673718469799</v>
      </c>
      <c r="Q185">
        <v>182</v>
      </c>
      <c r="R185">
        <f t="shared" si="78"/>
        <v>3.6128235772487032</v>
      </c>
      <c r="S185">
        <f t="shared" si="79"/>
        <v>4.7647488579445199</v>
      </c>
      <c r="T185">
        <f t="shared" si="64"/>
        <v>0.7582400846216375</v>
      </c>
      <c r="U185">
        <v>182</v>
      </c>
      <c r="V185">
        <f t="shared" si="80"/>
        <v>4.9174543134774016</v>
      </c>
      <c r="W185">
        <f t="shared" si="81"/>
        <v>5.5588736676019392</v>
      </c>
      <c r="X185">
        <f t="shared" si="65"/>
        <v>0.88461343205857712</v>
      </c>
      <c r="Y185">
        <v>182</v>
      </c>
      <c r="Z185">
        <f t="shared" si="82"/>
        <v>6.4227974706643609</v>
      </c>
      <c r="AA185">
        <f t="shared" si="83"/>
        <v>6.3529984772593595</v>
      </c>
      <c r="AB185">
        <f t="shared" si="66"/>
        <v>1.0109867794955165</v>
      </c>
      <c r="AC185">
        <v>182</v>
      </c>
      <c r="AD185">
        <f t="shared" si="84"/>
        <v>8.1288530488095816</v>
      </c>
      <c r="AE185">
        <f t="shared" si="85"/>
        <v>7.1471232869167798</v>
      </c>
      <c r="AF185">
        <f t="shared" si="67"/>
        <v>1.137360126932456</v>
      </c>
      <c r="AG185">
        <v>182</v>
      </c>
      <c r="AH185">
        <f t="shared" si="86"/>
        <v>10.035621047913065</v>
      </c>
      <c r="AI185">
        <f t="shared" si="87"/>
        <v>7.9412480965741992</v>
      </c>
      <c r="AJ185">
        <f t="shared" si="68"/>
        <v>1.263733474369396</v>
      </c>
      <c r="AK185">
        <v>182</v>
      </c>
      <c r="AL185">
        <f t="shared" si="88"/>
        <v>12.143101467974807</v>
      </c>
      <c r="AM185">
        <f t="shared" si="89"/>
        <v>8.7353729062316194</v>
      </c>
      <c r="AN185">
        <f t="shared" si="69"/>
        <v>1.3901068218063353</v>
      </c>
    </row>
    <row r="186" spans="1:40">
      <c r="A186">
        <v>183</v>
      </c>
      <c r="B186">
        <f t="shared" si="70"/>
        <v>0.63404072019386071</v>
      </c>
      <c r="C186">
        <f t="shared" si="71"/>
        <v>1.9962203319685143</v>
      </c>
      <c r="D186">
        <f t="shared" si="60"/>
        <v>0.31762061033043382</v>
      </c>
      <c r="E186">
        <v>183</v>
      </c>
      <c r="F186">
        <f t="shared" si="72"/>
        <v>0.91301863707915931</v>
      </c>
      <c r="G186">
        <f t="shared" si="73"/>
        <v>2.395464398362217</v>
      </c>
      <c r="H186">
        <f t="shared" si="61"/>
        <v>0.38114473239652052</v>
      </c>
      <c r="I186">
        <v>183</v>
      </c>
      <c r="J186">
        <f t="shared" si="74"/>
        <v>1.6231442436962833</v>
      </c>
      <c r="K186">
        <f t="shared" si="75"/>
        <v>3.1939525311496229</v>
      </c>
      <c r="L186">
        <f t="shared" si="62"/>
        <v>0.50819297652869411</v>
      </c>
      <c r="M186">
        <v>183</v>
      </c>
      <c r="N186">
        <f t="shared" si="76"/>
        <v>2.5361628807754428</v>
      </c>
      <c r="O186">
        <f t="shared" si="77"/>
        <v>3.9924406639370287</v>
      </c>
      <c r="P186">
        <f t="shared" si="63"/>
        <v>0.63524122066086763</v>
      </c>
      <c r="Q186">
        <v>183</v>
      </c>
      <c r="R186">
        <f t="shared" si="78"/>
        <v>3.6520745483166372</v>
      </c>
      <c r="S186">
        <f t="shared" si="79"/>
        <v>4.7909287967244341</v>
      </c>
      <c r="T186">
        <f t="shared" si="64"/>
        <v>0.76228946479304105</v>
      </c>
      <c r="U186">
        <v>183</v>
      </c>
      <c r="V186">
        <f t="shared" si="80"/>
        <v>4.9708792463198677</v>
      </c>
      <c r="W186">
        <f t="shared" si="81"/>
        <v>5.5894169295118399</v>
      </c>
      <c r="X186">
        <f t="shared" si="65"/>
        <v>0.88933770892521469</v>
      </c>
      <c r="Y186">
        <v>183</v>
      </c>
      <c r="Z186">
        <f t="shared" si="82"/>
        <v>6.4925769747851332</v>
      </c>
      <c r="AA186">
        <f t="shared" si="83"/>
        <v>6.3879050622992457</v>
      </c>
      <c r="AB186">
        <f t="shared" si="66"/>
        <v>1.0163859530573882</v>
      </c>
      <c r="AC186">
        <v>183</v>
      </c>
      <c r="AD186">
        <f t="shared" si="84"/>
        <v>8.2171677337124347</v>
      </c>
      <c r="AE186">
        <f t="shared" si="85"/>
        <v>7.1863931950866515</v>
      </c>
      <c r="AF186">
        <f t="shared" si="67"/>
        <v>1.1434341971895616</v>
      </c>
      <c r="AG186">
        <v>183</v>
      </c>
      <c r="AH186">
        <f t="shared" si="86"/>
        <v>10.144651523101771</v>
      </c>
      <c r="AI186">
        <f t="shared" si="87"/>
        <v>7.9848813278740574</v>
      </c>
      <c r="AJ186">
        <f t="shared" si="68"/>
        <v>1.2704824413217353</v>
      </c>
      <c r="AK186">
        <v>183</v>
      </c>
      <c r="AL186">
        <f t="shared" si="88"/>
        <v>12.275028342953142</v>
      </c>
      <c r="AM186">
        <f t="shared" si="89"/>
        <v>8.7833694606614632</v>
      </c>
      <c r="AN186">
        <f t="shared" si="69"/>
        <v>1.3975306854539087</v>
      </c>
    </row>
    <row r="187" spans="1:40">
      <c r="A187">
        <v>184</v>
      </c>
      <c r="B187">
        <f t="shared" si="70"/>
        <v>0.64085201121361168</v>
      </c>
      <c r="C187">
        <f t="shared" si="71"/>
        <v>2.0071286397934789</v>
      </c>
      <c r="D187">
        <f t="shared" si="60"/>
        <v>0.31928796117400399</v>
      </c>
      <c r="E187">
        <v>184</v>
      </c>
      <c r="F187">
        <f t="shared" si="72"/>
        <v>0.92282689614760072</v>
      </c>
      <c r="G187">
        <f t="shared" si="73"/>
        <v>2.408554367752175</v>
      </c>
      <c r="H187">
        <f t="shared" si="61"/>
        <v>0.38314555340880468</v>
      </c>
      <c r="I187">
        <v>184</v>
      </c>
      <c r="J187">
        <f t="shared" si="74"/>
        <v>1.6405811487068458</v>
      </c>
      <c r="K187">
        <f t="shared" si="75"/>
        <v>3.2114058236695664</v>
      </c>
      <c r="L187">
        <f t="shared" si="62"/>
        <v>0.51086073787840625</v>
      </c>
      <c r="M187">
        <v>184</v>
      </c>
      <c r="N187">
        <f t="shared" si="76"/>
        <v>2.5634080448544467</v>
      </c>
      <c r="O187">
        <f t="shared" si="77"/>
        <v>4.0142572795869578</v>
      </c>
      <c r="P187">
        <f t="shared" si="63"/>
        <v>0.63857592234800797</v>
      </c>
      <c r="Q187">
        <v>184</v>
      </c>
      <c r="R187">
        <f t="shared" si="78"/>
        <v>3.6913075845904029</v>
      </c>
      <c r="S187">
        <f t="shared" si="79"/>
        <v>4.81710873550435</v>
      </c>
      <c r="T187">
        <f t="shared" si="64"/>
        <v>0.76629110681760937</v>
      </c>
      <c r="U187">
        <v>184</v>
      </c>
      <c r="V187">
        <f t="shared" si="80"/>
        <v>5.0242797679147149</v>
      </c>
      <c r="W187">
        <f t="shared" si="81"/>
        <v>5.6199601914217414</v>
      </c>
      <c r="X187">
        <f t="shared" si="65"/>
        <v>0.89400629128721087</v>
      </c>
      <c r="Y187">
        <v>184</v>
      </c>
      <c r="Z187">
        <f t="shared" si="82"/>
        <v>6.5623245948273832</v>
      </c>
      <c r="AA187">
        <f t="shared" si="83"/>
        <v>6.4228116473391328</v>
      </c>
      <c r="AB187">
        <f t="shared" si="66"/>
        <v>1.0217214757568125</v>
      </c>
      <c r="AC187">
        <v>184</v>
      </c>
      <c r="AD187">
        <f t="shared" si="84"/>
        <v>8.3054420653284069</v>
      </c>
      <c r="AE187">
        <f t="shared" si="85"/>
        <v>7.2256631032565242</v>
      </c>
      <c r="AF187">
        <f t="shared" si="67"/>
        <v>1.1494366602264141</v>
      </c>
      <c r="AG187">
        <v>184</v>
      </c>
      <c r="AH187">
        <f t="shared" si="86"/>
        <v>10.253632179417787</v>
      </c>
      <c r="AI187">
        <f t="shared" si="87"/>
        <v>8.0285145591739155</v>
      </c>
      <c r="AJ187">
        <f t="shared" si="68"/>
        <v>1.2771518446960159</v>
      </c>
      <c r="AK187">
        <v>184</v>
      </c>
      <c r="AL187">
        <f t="shared" si="88"/>
        <v>12.406894937095521</v>
      </c>
      <c r="AM187">
        <f t="shared" si="89"/>
        <v>8.8313660150913069</v>
      </c>
      <c r="AN187">
        <f t="shared" si="69"/>
        <v>1.4048670291656173</v>
      </c>
    </row>
    <row r="188" spans="1:40">
      <c r="A188">
        <v>185</v>
      </c>
      <c r="B188">
        <f t="shared" si="70"/>
        <v>0.64765915213616554</v>
      </c>
      <c r="C188">
        <f t="shared" si="71"/>
        <v>2.0180369476184437</v>
      </c>
      <c r="D188">
        <f t="shared" si="60"/>
        <v>0.3209352301009607</v>
      </c>
      <c r="E188">
        <v>185</v>
      </c>
      <c r="F188">
        <f t="shared" si="72"/>
        <v>0.93262917907607834</v>
      </c>
      <c r="G188">
        <f t="shared" si="73"/>
        <v>2.4216443371421321</v>
      </c>
      <c r="H188">
        <f t="shared" si="61"/>
        <v>0.38512227612115285</v>
      </c>
      <c r="I188">
        <v>185</v>
      </c>
      <c r="J188">
        <f t="shared" si="74"/>
        <v>1.6580074294685838</v>
      </c>
      <c r="K188">
        <f t="shared" si="75"/>
        <v>3.2288591161895095</v>
      </c>
      <c r="L188">
        <f t="shared" si="62"/>
        <v>0.5134963681615371</v>
      </c>
      <c r="M188">
        <v>185</v>
      </c>
      <c r="N188">
        <f t="shared" si="76"/>
        <v>2.5906366085446622</v>
      </c>
      <c r="O188">
        <f t="shared" si="77"/>
        <v>4.0360738952368873</v>
      </c>
      <c r="P188">
        <f t="shared" si="63"/>
        <v>0.6418704602019214</v>
      </c>
      <c r="Q188">
        <v>185</v>
      </c>
      <c r="R188">
        <f t="shared" si="78"/>
        <v>3.7305167163043134</v>
      </c>
      <c r="S188">
        <f t="shared" si="79"/>
        <v>4.8432886742842642</v>
      </c>
      <c r="T188">
        <f t="shared" si="64"/>
        <v>0.7702445522423057</v>
      </c>
      <c r="U188">
        <v>185</v>
      </c>
      <c r="V188">
        <f t="shared" si="80"/>
        <v>5.0776477527475379</v>
      </c>
      <c r="W188">
        <f t="shared" si="81"/>
        <v>5.6505034533316412</v>
      </c>
      <c r="X188">
        <f t="shared" si="65"/>
        <v>0.89861864428269012</v>
      </c>
      <c r="Y188">
        <v>185</v>
      </c>
      <c r="Z188">
        <f t="shared" si="82"/>
        <v>6.6320297178743353</v>
      </c>
      <c r="AA188">
        <f t="shared" si="83"/>
        <v>6.457718232379019</v>
      </c>
      <c r="AB188">
        <f t="shared" si="66"/>
        <v>1.0269927363230742</v>
      </c>
      <c r="AC188">
        <v>185</v>
      </c>
      <c r="AD188">
        <f t="shared" si="84"/>
        <v>8.3936626116847055</v>
      </c>
      <c r="AE188">
        <f t="shared" si="85"/>
        <v>7.2649330114263968</v>
      </c>
      <c r="AF188">
        <f t="shared" si="67"/>
        <v>1.1553668283634586</v>
      </c>
      <c r="AG188">
        <v>185</v>
      </c>
      <c r="AH188">
        <f t="shared" si="86"/>
        <v>10.362546434178649</v>
      </c>
      <c r="AI188">
        <f t="shared" si="87"/>
        <v>8.0721477904737746</v>
      </c>
      <c r="AJ188">
        <f t="shared" si="68"/>
        <v>1.2837409204038428</v>
      </c>
      <c r="AK188">
        <v>185</v>
      </c>
      <c r="AL188">
        <f t="shared" si="88"/>
        <v>12.538681185356165</v>
      </c>
      <c r="AM188">
        <f t="shared" si="89"/>
        <v>8.8793625695211507</v>
      </c>
      <c r="AN188">
        <f t="shared" si="69"/>
        <v>1.4121150124442272</v>
      </c>
    </row>
    <row r="189" spans="1:40">
      <c r="A189">
        <v>186</v>
      </c>
      <c r="B189">
        <f t="shared" si="70"/>
        <v>0.65446110780802857</v>
      </c>
      <c r="C189">
        <f t="shared" si="71"/>
        <v>2.028945255443408</v>
      </c>
      <c r="D189">
        <f t="shared" si="60"/>
        <v>0.32256223082027019</v>
      </c>
      <c r="E189">
        <v>186</v>
      </c>
      <c r="F189">
        <f t="shared" si="72"/>
        <v>0.94242399524356113</v>
      </c>
      <c r="G189">
        <f t="shared" si="73"/>
        <v>2.4347343065320897</v>
      </c>
      <c r="H189">
        <f t="shared" si="61"/>
        <v>0.38707467698432418</v>
      </c>
      <c r="I189">
        <v>186</v>
      </c>
      <c r="J189">
        <f t="shared" si="74"/>
        <v>1.6754204359885532</v>
      </c>
      <c r="K189">
        <f t="shared" si="75"/>
        <v>3.246312408709453</v>
      </c>
      <c r="L189">
        <f t="shared" si="62"/>
        <v>0.51609956931243217</v>
      </c>
      <c r="M189">
        <v>186</v>
      </c>
      <c r="N189">
        <f t="shared" si="76"/>
        <v>2.6178444312321143</v>
      </c>
      <c r="O189">
        <f t="shared" si="77"/>
        <v>4.057890510886816</v>
      </c>
      <c r="P189">
        <f t="shared" si="63"/>
        <v>0.64512446164054038</v>
      </c>
      <c r="Q189">
        <v>186</v>
      </c>
      <c r="R189">
        <f t="shared" si="78"/>
        <v>3.7696959809742445</v>
      </c>
      <c r="S189">
        <f t="shared" si="79"/>
        <v>4.8694686130641793</v>
      </c>
      <c r="T189">
        <f t="shared" si="64"/>
        <v>0.77414935396864837</v>
      </c>
      <c r="U189">
        <v>186</v>
      </c>
      <c r="V189">
        <f t="shared" si="80"/>
        <v>5.1309750852149438</v>
      </c>
      <c r="W189">
        <f t="shared" si="81"/>
        <v>5.6810467152415427</v>
      </c>
      <c r="X189">
        <f t="shared" si="65"/>
        <v>0.90317424629675636</v>
      </c>
      <c r="Y189">
        <v>186</v>
      </c>
      <c r="Z189">
        <f t="shared" si="82"/>
        <v>6.7016817439542127</v>
      </c>
      <c r="AA189">
        <f t="shared" si="83"/>
        <v>6.4926248174189061</v>
      </c>
      <c r="AB189">
        <f t="shared" si="66"/>
        <v>1.0321991386248643</v>
      </c>
      <c r="AC189">
        <v>186</v>
      </c>
      <c r="AD189">
        <f t="shared" si="84"/>
        <v>8.4818159571920511</v>
      </c>
      <c r="AE189">
        <f t="shared" si="85"/>
        <v>7.3042029195962694</v>
      </c>
      <c r="AF189">
        <f t="shared" si="67"/>
        <v>1.1612240309529727</v>
      </c>
      <c r="AG189">
        <v>186</v>
      </c>
      <c r="AH189">
        <f t="shared" si="86"/>
        <v>10.471377724928457</v>
      </c>
      <c r="AI189">
        <f t="shared" si="87"/>
        <v>8.1157810217736319</v>
      </c>
      <c r="AJ189">
        <f t="shared" si="68"/>
        <v>1.2902489232810808</v>
      </c>
      <c r="AK189">
        <v>186</v>
      </c>
      <c r="AL189">
        <f t="shared" si="88"/>
        <v>12.670367047163433</v>
      </c>
      <c r="AM189">
        <f t="shared" si="89"/>
        <v>8.9273591239509962</v>
      </c>
      <c r="AN189">
        <f t="shared" si="69"/>
        <v>1.4192738156091884</v>
      </c>
    </row>
    <row r="190" spans="1:40">
      <c r="A190">
        <v>187</v>
      </c>
      <c r="B190">
        <f t="shared" si="70"/>
        <v>0.66125684465518419</v>
      </c>
      <c r="C190">
        <f t="shared" si="71"/>
        <v>2.0398535632683727</v>
      </c>
      <c r="D190">
        <f t="shared" si="60"/>
        <v>0.32416878180004244</v>
      </c>
      <c r="E190">
        <v>187</v>
      </c>
      <c r="F190">
        <f t="shared" si="72"/>
        <v>0.95220985630346533</v>
      </c>
      <c r="G190">
        <f t="shared" si="73"/>
        <v>2.4478242759220472</v>
      </c>
      <c r="H190">
        <f t="shared" si="61"/>
        <v>0.38900253816005098</v>
      </c>
      <c r="I190">
        <v>187</v>
      </c>
      <c r="J190">
        <f t="shared" si="74"/>
        <v>1.6928175223172717</v>
      </c>
      <c r="K190">
        <f t="shared" si="75"/>
        <v>3.2637657012293961</v>
      </c>
      <c r="L190">
        <f t="shared" si="62"/>
        <v>0.51867005088006801</v>
      </c>
      <c r="M190">
        <v>187</v>
      </c>
      <c r="N190">
        <f t="shared" si="76"/>
        <v>2.6450273786207368</v>
      </c>
      <c r="O190">
        <f t="shared" si="77"/>
        <v>4.0797071265367455</v>
      </c>
      <c r="P190">
        <f t="shared" si="63"/>
        <v>0.64833756360008488</v>
      </c>
      <c r="Q190">
        <v>187</v>
      </c>
      <c r="R190">
        <f t="shared" si="78"/>
        <v>3.8088394252138613</v>
      </c>
      <c r="S190">
        <f t="shared" si="79"/>
        <v>4.8956485518440944</v>
      </c>
      <c r="T190">
        <f t="shared" si="64"/>
        <v>0.77800507632010196</v>
      </c>
      <c r="U190">
        <v>187</v>
      </c>
      <c r="V190">
        <f t="shared" si="80"/>
        <v>5.1842536620966442</v>
      </c>
      <c r="W190">
        <f t="shared" si="81"/>
        <v>5.7115899771514433</v>
      </c>
      <c r="X190">
        <f t="shared" si="65"/>
        <v>0.90767258904011894</v>
      </c>
      <c r="Y190">
        <v>187</v>
      </c>
      <c r="Z190">
        <f t="shared" si="82"/>
        <v>6.7712700892690867</v>
      </c>
      <c r="AA190">
        <f t="shared" si="83"/>
        <v>6.5275314024587923</v>
      </c>
      <c r="AB190">
        <f t="shared" si="66"/>
        <v>1.037340101760136</v>
      </c>
      <c r="AC190">
        <v>187</v>
      </c>
      <c r="AD190">
        <f t="shared" si="84"/>
        <v>8.569888706731188</v>
      </c>
      <c r="AE190">
        <f t="shared" si="85"/>
        <v>7.3434728277661412</v>
      </c>
      <c r="AF190">
        <f t="shared" si="67"/>
        <v>1.1670076144801531</v>
      </c>
      <c r="AG190">
        <v>187</v>
      </c>
      <c r="AH190">
        <f t="shared" si="86"/>
        <v>10.580109514482947</v>
      </c>
      <c r="AI190">
        <f t="shared" si="87"/>
        <v>8.159414253073491</v>
      </c>
      <c r="AJ190">
        <f t="shared" si="68"/>
        <v>1.2966751272001698</v>
      </c>
      <c r="AK190">
        <v>187</v>
      </c>
      <c r="AL190">
        <f t="shared" si="88"/>
        <v>12.801932512524367</v>
      </c>
      <c r="AM190">
        <f t="shared" si="89"/>
        <v>8.9753556783808399</v>
      </c>
      <c r="AN190">
        <f t="shared" si="69"/>
        <v>1.4263426399201868</v>
      </c>
    </row>
    <row r="191" spans="1:40">
      <c r="A191">
        <v>188</v>
      </c>
      <c r="B191">
        <f t="shared" si="70"/>
        <v>0.66804533099793073</v>
      </c>
      <c r="C191">
        <f t="shared" si="71"/>
        <v>2.0507618710933375</v>
      </c>
      <c r="D191">
        <f t="shared" si="60"/>
        <v>0.32575470629448111</v>
      </c>
      <c r="E191">
        <v>188</v>
      </c>
      <c r="F191">
        <f t="shared" si="72"/>
        <v>0.96198527663702027</v>
      </c>
      <c r="G191">
        <f t="shared" si="73"/>
        <v>2.4609142453120048</v>
      </c>
      <c r="H191">
        <f t="shared" si="61"/>
        <v>0.39090564755337742</v>
      </c>
      <c r="I191">
        <v>188</v>
      </c>
      <c r="J191">
        <f t="shared" si="74"/>
        <v>1.7101960473547027</v>
      </c>
      <c r="K191">
        <f t="shared" si="75"/>
        <v>3.2812189937493397</v>
      </c>
      <c r="L191">
        <f t="shared" si="62"/>
        <v>0.52120753007116982</v>
      </c>
      <c r="M191">
        <v>188</v>
      </c>
      <c r="N191">
        <f t="shared" si="76"/>
        <v>2.6721813239917229</v>
      </c>
      <c r="O191">
        <f t="shared" si="77"/>
        <v>4.101523742186675</v>
      </c>
      <c r="P191">
        <f t="shared" si="63"/>
        <v>0.65150941258896222</v>
      </c>
      <c r="Q191">
        <v>188</v>
      </c>
      <c r="R191">
        <f t="shared" si="78"/>
        <v>3.8479411065480811</v>
      </c>
      <c r="S191">
        <f t="shared" si="79"/>
        <v>4.9218284906240095</v>
      </c>
      <c r="T191">
        <f t="shared" si="64"/>
        <v>0.78181129510675484</v>
      </c>
      <c r="U191">
        <v>188</v>
      </c>
      <c r="V191">
        <f t="shared" si="80"/>
        <v>5.2374753950237771</v>
      </c>
      <c r="W191">
        <f t="shared" si="81"/>
        <v>5.742133239061344</v>
      </c>
      <c r="X191">
        <f t="shared" si="65"/>
        <v>0.91211317762454736</v>
      </c>
      <c r="Y191">
        <v>188</v>
      </c>
      <c r="Z191">
        <f t="shared" si="82"/>
        <v>6.8407841894188106</v>
      </c>
      <c r="AA191">
        <f t="shared" si="83"/>
        <v>6.5624379874986793</v>
      </c>
      <c r="AB191">
        <f t="shared" si="66"/>
        <v>1.0424150601423396</v>
      </c>
      <c r="AC191">
        <v>188</v>
      </c>
      <c r="AD191">
        <f t="shared" si="84"/>
        <v>8.6578674897331815</v>
      </c>
      <c r="AE191">
        <f t="shared" si="85"/>
        <v>7.3827427359360147</v>
      </c>
      <c r="AF191">
        <f t="shared" si="67"/>
        <v>1.172716942660132</v>
      </c>
      <c r="AG191">
        <v>188</v>
      </c>
      <c r="AH191">
        <f t="shared" si="86"/>
        <v>10.688725295966892</v>
      </c>
      <c r="AI191">
        <f t="shared" si="87"/>
        <v>8.2030474843733501</v>
      </c>
      <c r="AJ191">
        <f t="shared" si="68"/>
        <v>1.3030188251779244</v>
      </c>
      <c r="AK191">
        <v>188</v>
      </c>
      <c r="AL191">
        <f t="shared" si="88"/>
        <v>12.933357608119939</v>
      </c>
      <c r="AM191">
        <f t="shared" si="89"/>
        <v>9.0233522328106837</v>
      </c>
      <c r="AN191">
        <f t="shared" si="69"/>
        <v>1.4333207076957173</v>
      </c>
    </row>
    <row r="192" spans="1:40">
      <c r="A192">
        <v>189</v>
      </c>
      <c r="B192">
        <f t="shared" si="70"/>
        <v>0.67482553736513939</v>
      </c>
      <c r="C192">
        <f t="shared" si="71"/>
        <v>2.0616701789183018</v>
      </c>
      <c r="D192">
        <f t="shared" si="60"/>
        <v>0.32731983236969586</v>
      </c>
      <c r="E192">
        <v>189</v>
      </c>
      <c r="F192">
        <f t="shared" si="72"/>
        <v>0.97174877380580071</v>
      </c>
      <c r="G192">
        <f t="shared" si="73"/>
        <v>2.4740042147019619</v>
      </c>
      <c r="H192">
        <f t="shared" si="61"/>
        <v>0.39278379884363507</v>
      </c>
      <c r="I192">
        <v>189</v>
      </c>
      <c r="J192">
        <f t="shared" si="74"/>
        <v>1.7275533756547568</v>
      </c>
      <c r="K192">
        <f t="shared" si="75"/>
        <v>3.2986722862692828</v>
      </c>
      <c r="L192">
        <f t="shared" si="62"/>
        <v>0.52371173179151331</v>
      </c>
      <c r="M192">
        <v>189</v>
      </c>
      <c r="N192">
        <f t="shared" si="76"/>
        <v>2.6993021494605576</v>
      </c>
      <c r="O192">
        <f t="shared" si="77"/>
        <v>4.1233403578366037</v>
      </c>
      <c r="P192">
        <f t="shared" si="63"/>
        <v>0.65463966473939172</v>
      </c>
      <c r="Q192">
        <v>189</v>
      </c>
      <c r="R192">
        <f t="shared" si="78"/>
        <v>3.8869950952232029</v>
      </c>
      <c r="S192">
        <f t="shared" si="79"/>
        <v>4.9480084294039237</v>
      </c>
      <c r="T192">
        <f t="shared" si="64"/>
        <v>0.78556759768727014</v>
      </c>
      <c r="U192">
        <v>189</v>
      </c>
      <c r="V192">
        <f t="shared" si="80"/>
        <v>5.2906322129426924</v>
      </c>
      <c r="W192">
        <f t="shared" si="81"/>
        <v>5.7726765009712446</v>
      </c>
      <c r="X192">
        <f t="shared" si="65"/>
        <v>0.91649553063514833</v>
      </c>
      <c r="Y192">
        <v>189</v>
      </c>
      <c r="Z192">
        <f t="shared" si="82"/>
        <v>6.910213502619027</v>
      </c>
      <c r="AA192">
        <f t="shared" si="83"/>
        <v>6.5973445725385655</v>
      </c>
      <c r="AB192">
        <f t="shared" si="66"/>
        <v>1.0474234635830266</v>
      </c>
      <c r="AC192">
        <v>189</v>
      </c>
      <c r="AD192">
        <f t="shared" si="84"/>
        <v>8.7457389642522063</v>
      </c>
      <c r="AE192">
        <f t="shared" si="85"/>
        <v>7.4220126441058865</v>
      </c>
      <c r="AF192">
        <f t="shared" si="67"/>
        <v>1.1783513965309049</v>
      </c>
      <c r="AG192">
        <v>189</v>
      </c>
      <c r="AH192">
        <f t="shared" si="86"/>
        <v>10.79720859784223</v>
      </c>
      <c r="AI192">
        <f t="shared" si="87"/>
        <v>8.2466807156732074</v>
      </c>
      <c r="AJ192">
        <f t="shared" si="68"/>
        <v>1.3092793294787834</v>
      </c>
      <c r="AK192">
        <v>189</v>
      </c>
      <c r="AL192">
        <f t="shared" si="88"/>
        <v>13.064622403389098</v>
      </c>
      <c r="AM192">
        <f t="shared" si="89"/>
        <v>9.0713487872405274</v>
      </c>
      <c r="AN192">
        <f t="shared" si="69"/>
        <v>1.4402072624266617</v>
      </c>
    </row>
    <row r="193" spans="1:40">
      <c r="A193">
        <v>190</v>
      </c>
      <c r="B193">
        <f t="shared" si="70"/>
        <v>0.6815964368078431</v>
      </c>
      <c r="C193">
        <f t="shared" si="71"/>
        <v>2.0725784867432666</v>
      </c>
      <c r="D193">
        <f t="shared" si="60"/>
        <v>0.32886399292837659</v>
      </c>
      <c r="E193">
        <v>190</v>
      </c>
      <c r="F193">
        <f t="shared" si="72"/>
        <v>0.98149886900329408</v>
      </c>
      <c r="G193">
        <f t="shared" si="73"/>
        <v>2.4870941840919198</v>
      </c>
      <c r="H193">
        <f t="shared" si="61"/>
        <v>0.39463679151405195</v>
      </c>
      <c r="I193">
        <v>190</v>
      </c>
      <c r="J193">
        <f t="shared" si="74"/>
        <v>1.7448868782280784</v>
      </c>
      <c r="K193">
        <f t="shared" si="75"/>
        <v>3.3161255787892263</v>
      </c>
      <c r="L193">
        <f t="shared" si="62"/>
        <v>0.52618238868540257</v>
      </c>
      <c r="M193">
        <v>190</v>
      </c>
      <c r="N193">
        <f t="shared" si="76"/>
        <v>2.7263857472313724</v>
      </c>
      <c r="O193">
        <f t="shared" si="77"/>
        <v>4.1451569734865332</v>
      </c>
      <c r="P193">
        <f t="shared" si="63"/>
        <v>0.65772798585675318</v>
      </c>
      <c r="Q193">
        <v>190</v>
      </c>
      <c r="R193">
        <f t="shared" si="78"/>
        <v>3.9259954760131763</v>
      </c>
      <c r="S193">
        <f t="shared" si="79"/>
        <v>4.9741883681838397</v>
      </c>
      <c r="T193">
        <f t="shared" si="64"/>
        <v>0.78927358302810391</v>
      </c>
      <c r="U193">
        <v>190</v>
      </c>
      <c r="V193">
        <f t="shared" si="80"/>
        <v>5.3437160645734902</v>
      </c>
      <c r="W193">
        <f t="shared" si="81"/>
        <v>5.8032197628811462</v>
      </c>
      <c r="X193">
        <f t="shared" si="65"/>
        <v>0.92081918019945463</v>
      </c>
      <c r="Y193">
        <v>190</v>
      </c>
      <c r="Z193">
        <f t="shared" si="82"/>
        <v>6.9795475129123137</v>
      </c>
      <c r="AA193">
        <f t="shared" si="83"/>
        <v>6.6322511575784526</v>
      </c>
      <c r="AB193">
        <f t="shared" si="66"/>
        <v>1.0523647773708051</v>
      </c>
      <c r="AC193">
        <v>190</v>
      </c>
      <c r="AD193">
        <f t="shared" si="84"/>
        <v>8.8334898210296462</v>
      </c>
      <c r="AE193">
        <f t="shared" si="85"/>
        <v>7.4612825522757591</v>
      </c>
      <c r="AF193">
        <f t="shared" si="67"/>
        <v>1.1839103745421558</v>
      </c>
      <c r="AG193">
        <v>190</v>
      </c>
      <c r="AH193">
        <f t="shared" si="86"/>
        <v>10.90554298892549</v>
      </c>
      <c r="AI193">
        <f t="shared" si="87"/>
        <v>8.2903139469730665</v>
      </c>
      <c r="AJ193">
        <f t="shared" si="68"/>
        <v>1.3154559717135064</v>
      </c>
      <c r="AK193">
        <v>190</v>
      </c>
      <c r="AL193">
        <f t="shared" si="88"/>
        <v>13.195707016599844</v>
      </c>
      <c r="AM193">
        <f t="shared" si="89"/>
        <v>9.1193453416703729</v>
      </c>
      <c r="AN193">
        <f t="shared" si="69"/>
        <v>1.4470015688848572</v>
      </c>
    </row>
    <row r="194" spans="1:40">
      <c r="A194">
        <v>191</v>
      </c>
      <c r="B194">
        <f t="shared" si="70"/>
        <v>0.68835700521205356</v>
      </c>
      <c r="C194">
        <f t="shared" si="71"/>
        <v>2.0834867945682309</v>
      </c>
      <c r="D194">
        <f t="shared" si="60"/>
        <v>0.3303870257333234</v>
      </c>
      <c r="E194">
        <v>191</v>
      </c>
      <c r="F194">
        <f t="shared" si="72"/>
        <v>0.99123408750535713</v>
      </c>
      <c r="G194">
        <f t="shared" si="73"/>
        <v>2.5001841534818769</v>
      </c>
      <c r="H194">
        <f t="shared" si="61"/>
        <v>0.39646443087998806</v>
      </c>
      <c r="I194">
        <v>191</v>
      </c>
      <c r="J194">
        <f t="shared" si="74"/>
        <v>1.7621939333428571</v>
      </c>
      <c r="K194">
        <f t="shared" si="75"/>
        <v>3.3335788713091694</v>
      </c>
      <c r="L194">
        <f t="shared" si="62"/>
        <v>0.52861924117331738</v>
      </c>
      <c r="M194">
        <v>191</v>
      </c>
      <c r="N194">
        <f t="shared" si="76"/>
        <v>2.7534280208482143</v>
      </c>
      <c r="O194">
        <f t="shared" si="77"/>
        <v>4.1669735891364619</v>
      </c>
      <c r="P194">
        <f t="shared" si="63"/>
        <v>0.66077405146664681</v>
      </c>
      <c r="Q194">
        <v>191</v>
      </c>
      <c r="R194">
        <f t="shared" si="78"/>
        <v>3.9649363500214285</v>
      </c>
      <c r="S194">
        <f t="shared" si="79"/>
        <v>5.0003683069637539</v>
      </c>
      <c r="T194">
        <f t="shared" si="64"/>
        <v>0.79292886175997612</v>
      </c>
      <c r="U194">
        <v>191</v>
      </c>
      <c r="V194">
        <f t="shared" si="80"/>
        <v>5.3967189208624999</v>
      </c>
      <c r="W194">
        <f t="shared" si="81"/>
        <v>5.8337630247910468</v>
      </c>
      <c r="X194">
        <f t="shared" si="65"/>
        <v>0.92508367205330544</v>
      </c>
      <c r="Y194">
        <v>191</v>
      </c>
      <c r="Z194">
        <f t="shared" si="82"/>
        <v>7.0487757333714285</v>
      </c>
      <c r="AA194">
        <f t="shared" si="83"/>
        <v>6.6671577426183388</v>
      </c>
      <c r="AB194">
        <f t="shared" si="66"/>
        <v>1.0572384823466348</v>
      </c>
      <c r="AC194">
        <v>191</v>
      </c>
      <c r="AD194">
        <f t="shared" si="84"/>
        <v>8.9211067875482151</v>
      </c>
      <c r="AE194">
        <f t="shared" si="85"/>
        <v>7.5005524604456308</v>
      </c>
      <c r="AF194">
        <f t="shared" si="67"/>
        <v>1.1893932926399644</v>
      </c>
      <c r="AG194">
        <v>191</v>
      </c>
      <c r="AH194">
        <f t="shared" si="86"/>
        <v>11.013712083392857</v>
      </c>
      <c r="AI194">
        <f t="shared" si="87"/>
        <v>8.3339471782729238</v>
      </c>
      <c r="AJ194">
        <f t="shared" si="68"/>
        <v>1.3215481029332936</v>
      </c>
      <c r="AK194">
        <v>191</v>
      </c>
      <c r="AL194">
        <f t="shared" si="88"/>
        <v>13.326591620905358</v>
      </c>
      <c r="AM194">
        <f t="shared" si="89"/>
        <v>9.1673418961002167</v>
      </c>
      <c r="AN194">
        <f t="shared" si="69"/>
        <v>1.4537029132266228</v>
      </c>
    </row>
    <row r="195" spans="1:40">
      <c r="A195">
        <v>192</v>
      </c>
      <c r="B195">
        <f t="shared" si="70"/>
        <v>0.69510622161071733</v>
      </c>
      <c r="C195">
        <f t="shared" si="71"/>
        <v>2.0943951023931957</v>
      </c>
      <c r="D195">
        <f t="shared" si="60"/>
        <v>0.33188877342982825</v>
      </c>
      <c r="E195">
        <v>192</v>
      </c>
      <c r="F195">
        <f t="shared" si="72"/>
        <v>1.0009529591194328</v>
      </c>
      <c r="G195">
        <f t="shared" si="73"/>
        <v>2.5132741228718345</v>
      </c>
      <c r="H195">
        <f t="shared" si="61"/>
        <v>0.39826652811579394</v>
      </c>
      <c r="I195">
        <v>192</v>
      </c>
      <c r="J195">
        <f t="shared" si="74"/>
        <v>1.7794719273234363</v>
      </c>
      <c r="K195">
        <f t="shared" si="75"/>
        <v>3.351032163829113</v>
      </c>
      <c r="L195">
        <f t="shared" si="62"/>
        <v>0.53102203748772525</v>
      </c>
      <c r="M195">
        <v>192</v>
      </c>
      <c r="N195">
        <f t="shared" si="76"/>
        <v>2.7804248864428693</v>
      </c>
      <c r="O195">
        <f t="shared" si="77"/>
        <v>4.1887902047863914</v>
      </c>
      <c r="P195">
        <f t="shared" si="63"/>
        <v>0.66377754685965651</v>
      </c>
      <c r="Q195">
        <v>192</v>
      </c>
      <c r="R195">
        <f t="shared" si="78"/>
        <v>4.0038118364777313</v>
      </c>
      <c r="S195">
        <f t="shared" si="79"/>
        <v>5.026548245743669</v>
      </c>
      <c r="T195">
        <f t="shared" si="64"/>
        <v>0.79653305623158788</v>
      </c>
      <c r="U195">
        <v>192</v>
      </c>
      <c r="V195">
        <f t="shared" si="80"/>
        <v>5.4496327774280235</v>
      </c>
      <c r="W195">
        <f t="shared" si="81"/>
        <v>5.8643062867009474</v>
      </c>
      <c r="X195">
        <f t="shared" si="65"/>
        <v>0.92928856560351925</v>
      </c>
      <c r="Y195">
        <v>192</v>
      </c>
      <c r="Z195">
        <f t="shared" si="82"/>
        <v>7.1178877092937451</v>
      </c>
      <c r="AA195">
        <f t="shared" si="83"/>
        <v>6.7020643276582259</v>
      </c>
      <c r="AB195">
        <f t="shared" si="66"/>
        <v>1.0620440749754505</v>
      </c>
      <c r="AC195">
        <v>192</v>
      </c>
      <c r="AD195">
        <f t="shared" si="84"/>
        <v>9.008576632074897</v>
      </c>
      <c r="AE195">
        <f t="shared" si="85"/>
        <v>7.5398223686155044</v>
      </c>
      <c r="AF195">
        <f t="shared" si="67"/>
        <v>1.194799584347382</v>
      </c>
      <c r="AG195">
        <v>192</v>
      </c>
      <c r="AH195">
        <f t="shared" si="86"/>
        <v>11.121699545771477</v>
      </c>
      <c r="AI195">
        <f t="shared" si="87"/>
        <v>8.3775804095727828</v>
      </c>
      <c r="AJ195">
        <f t="shared" si="68"/>
        <v>1.327555093719313</v>
      </c>
      <c r="AK195">
        <v>192</v>
      </c>
      <c r="AL195">
        <f t="shared" si="88"/>
        <v>13.457256450383486</v>
      </c>
      <c r="AM195">
        <f t="shared" si="89"/>
        <v>9.2153384505300604</v>
      </c>
      <c r="AN195">
        <f t="shared" si="69"/>
        <v>1.4603106030912445</v>
      </c>
    </row>
    <row r="196" spans="1:40">
      <c r="A196">
        <v>193</v>
      </c>
      <c r="B196">
        <f t="shared" si="70"/>
        <v>0.70184306849471112</v>
      </c>
      <c r="C196">
        <f t="shared" si="71"/>
        <v>2.10530341021816</v>
      </c>
      <c r="D196">
        <f t="shared" ref="D196:D259" si="90">B196/C196</f>
        <v>0.33336908356690653</v>
      </c>
      <c r="E196">
        <v>193</v>
      </c>
      <c r="F196">
        <f t="shared" si="72"/>
        <v>1.010654018632384</v>
      </c>
      <c r="G196">
        <f t="shared" si="73"/>
        <v>2.526364092261792</v>
      </c>
      <c r="H196">
        <f t="shared" ref="H196:H259" si="91">F196/G196</f>
        <v>0.40004290028028788</v>
      </c>
      <c r="I196">
        <v>193</v>
      </c>
      <c r="J196">
        <f t="shared" si="74"/>
        <v>1.7967182553464605</v>
      </c>
      <c r="K196">
        <f t="shared" si="75"/>
        <v>3.3684854563490561</v>
      </c>
      <c r="L196">
        <f t="shared" ref="L196:L259" si="92">J196/K196</f>
        <v>0.53339053370705047</v>
      </c>
      <c r="M196">
        <v>193</v>
      </c>
      <c r="N196">
        <f t="shared" si="76"/>
        <v>2.8073722739788445</v>
      </c>
      <c r="O196">
        <f t="shared" si="77"/>
        <v>4.2106068204363201</v>
      </c>
      <c r="P196">
        <f t="shared" ref="P196:P259" si="93">N196/O196</f>
        <v>0.66673816713381306</v>
      </c>
      <c r="Q196">
        <v>193</v>
      </c>
      <c r="R196">
        <f t="shared" si="78"/>
        <v>4.0426160745295361</v>
      </c>
      <c r="S196">
        <f t="shared" si="79"/>
        <v>5.0527281845235841</v>
      </c>
      <c r="T196">
        <f t="shared" ref="T196:T259" si="94">R196/S196</f>
        <v>0.80008580056057577</v>
      </c>
      <c r="U196">
        <v>193</v>
      </c>
      <c r="V196">
        <f t="shared" si="80"/>
        <v>5.5024496569985351</v>
      </c>
      <c r="W196">
        <f t="shared" si="81"/>
        <v>5.8948495486108481</v>
      </c>
      <c r="X196">
        <f t="shared" ref="X196:X259" si="95">V196/W196</f>
        <v>0.93343343398733836</v>
      </c>
      <c r="Y196">
        <v>193</v>
      </c>
      <c r="Z196">
        <f t="shared" si="82"/>
        <v>7.1868730213858418</v>
      </c>
      <c r="AA196">
        <f t="shared" si="83"/>
        <v>6.7369709126981121</v>
      </c>
      <c r="AB196">
        <f t="shared" ref="AB196:AB259" si="96">Z196/AA196</f>
        <v>1.0667810674141009</v>
      </c>
      <c r="AC196">
        <v>193</v>
      </c>
      <c r="AD196">
        <f t="shared" si="84"/>
        <v>9.0958861676914555</v>
      </c>
      <c r="AE196">
        <f t="shared" si="85"/>
        <v>7.5790922767853761</v>
      </c>
      <c r="AF196">
        <f t="shared" ref="AF196:AF259" si="97">AD196/AE196</f>
        <v>1.2001287008408634</v>
      </c>
      <c r="AG196">
        <v>193</v>
      </c>
      <c r="AH196">
        <f t="shared" si="86"/>
        <v>11.229489095915378</v>
      </c>
      <c r="AI196">
        <f t="shared" si="87"/>
        <v>8.4212136408726401</v>
      </c>
      <c r="AJ196">
        <f t="shared" ref="AJ196:AJ259" si="98">AH196/AI196</f>
        <v>1.3334763342676261</v>
      </c>
      <c r="AK196">
        <v>193</v>
      </c>
      <c r="AL196">
        <f t="shared" si="88"/>
        <v>13.587681806057606</v>
      </c>
      <c r="AM196">
        <f t="shared" si="89"/>
        <v>9.2633350049599041</v>
      </c>
      <c r="AN196">
        <f t="shared" ref="AN196:AN259" si="99">AL196/AM196</f>
        <v>1.4668239676943886</v>
      </c>
    </row>
    <row r="197" spans="1:40">
      <c r="A197">
        <v>194</v>
      </c>
      <c r="B197">
        <f t="shared" ref="B197:B260" si="100">(RADIANS(A197)-SIN(RADIANS(A197)))*(B$1/12)^2/8</f>
        <v>0.70856653212278642</v>
      </c>
      <c r="C197">
        <f t="shared" ref="C197:C260" si="101">B$1/24*RADIANS(A197)</f>
        <v>2.1162117180431244</v>
      </c>
      <c r="D197">
        <f t="shared" si="90"/>
        <v>0.33482780861737349</v>
      </c>
      <c r="E197">
        <v>194</v>
      </c>
      <c r="F197">
        <f t="shared" ref="F197:F260" si="102">(RADIANS(E197)-SIN(RADIANS(E197)))*(F$1/12)^2/8</f>
        <v>1.0203358062568124</v>
      </c>
      <c r="G197">
        <f t="shared" ref="G197:G260" si="103">F$1/24*RADIANS(E197)</f>
        <v>2.5394540616517496</v>
      </c>
      <c r="H197">
        <f t="shared" si="91"/>
        <v>0.40179337034084811</v>
      </c>
      <c r="I197">
        <v>194</v>
      </c>
      <c r="J197">
        <f t="shared" ref="J197:J260" si="104">(RADIANS(I197)-SIN(RADIANS(I197)))*(J$1/12)^2/8</f>
        <v>1.8139303222343333</v>
      </c>
      <c r="K197">
        <f t="shared" ref="K197:K260" si="105">J$1/24*RADIANS(I197)</f>
        <v>3.3859387488689991</v>
      </c>
      <c r="L197">
        <f t="shared" si="92"/>
        <v>0.53572449378779763</v>
      </c>
      <c r="M197">
        <v>194</v>
      </c>
      <c r="N197">
        <f t="shared" ref="N197:N260" si="106">(RADIANS(M197)-SIN(RADIANS(M197)))*(N$1/12)^2/8</f>
        <v>2.8342661284911457</v>
      </c>
      <c r="O197">
        <f t="shared" ref="O197:O260" si="107">N$1/24*RADIANS(M197)</f>
        <v>4.2324234360862487</v>
      </c>
      <c r="P197">
        <f t="shared" si="93"/>
        <v>0.66965561723474698</v>
      </c>
      <c r="Q197">
        <v>194</v>
      </c>
      <c r="R197">
        <f t="shared" ref="R197:R260" si="108">(RADIANS(Q197)-SIN(RADIANS(Q197)))*(R$1/12)^2/8</f>
        <v>4.0813432250272497</v>
      </c>
      <c r="S197">
        <f t="shared" ref="S197:S260" si="109">R$1/24*RADIANS(Q197)</f>
        <v>5.0789081233034992</v>
      </c>
      <c r="T197">
        <f t="shared" si="94"/>
        <v>0.80358674068169622</v>
      </c>
      <c r="U197">
        <v>194</v>
      </c>
      <c r="V197">
        <f t="shared" ref="V197:V260" si="110">(RADIANS(U197)-SIN(RADIANS(U197)))*(V$1/12)^2/8</f>
        <v>5.5551616118426459</v>
      </c>
      <c r="W197">
        <f t="shared" ref="W197:W260" si="111">V$1/24*RADIANS(U197)</f>
        <v>5.9253928105207487</v>
      </c>
      <c r="X197">
        <f t="shared" si="95"/>
        <v>0.93751786412864579</v>
      </c>
      <c r="Y197">
        <v>194</v>
      </c>
      <c r="Z197">
        <f t="shared" ref="Z197:Z260" si="112">(RADIANS(Y197)-SIN(RADIANS(Y197)))*(Z$1/12)^2/8</f>
        <v>7.255721288937333</v>
      </c>
      <c r="AA197">
        <f t="shared" ref="AA197:AA260" si="113">Z$1/24*RADIANS(Y197)</f>
        <v>6.7718774977379983</v>
      </c>
      <c r="AB197">
        <f t="shared" si="96"/>
        <v>1.0714489875755953</v>
      </c>
      <c r="AC197">
        <v>194</v>
      </c>
      <c r="AD197">
        <f t="shared" ref="AD197:AD260" si="114">(RADIANS(AC197)-SIN(RADIANS(AC197)))*(AD$1/12)^2/8</f>
        <v>9.1830222563113129</v>
      </c>
      <c r="AE197">
        <f t="shared" ref="AE197:AE260" si="115">AD$1/24*RADIANS(AC197)</f>
        <v>7.6183621849552479</v>
      </c>
      <c r="AF197">
        <f t="shared" si="97"/>
        <v>1.2053801110225446</v>
      </c>
      <c r="AG197">
        <v>194</v>
      </c>
      <c r="AH197">
        <f t="shared" ref="AH197:AH260" si="116">(RADIANS(AG197)-SIN(RADIANS(AG197)))*(AH$1/12)^2/8</f>
        <v>11.337064513964583</v>
      </c>
      <c r="AI197">
        <f t="shared" ref="AI197:AI260" si="117">AH$1/24*RADIANS(AG197)</f>
        <v>8.4648468721724974</v>
      </c>
      <c r="AJ197">
        <f t="shared" si="98"/>
        <v>1.339311234469494</v>
      </c>
      <c r="AK197">
        <v>194</v>
      </c>
      <c r="AL197">
        <f t="shared" ref="AL197:AL260" si="118">(RADIANS(AK197)-SIN(RADIANS(AK197)))*(AL$1/12)^2/8</f>
        <v>13.717848061897145</v>
      </c>
      <c r="AM197">
        <f t="shared" ref="AM197:AM260" si="119">AL$1/24*RADIANS(AK197)</f>
        <v>9.3113315593897479</v>
      </c>
      <c r="AN197">
        <f t="shared" si="99"/>
        <v>1.4732423579164433</v>
      </c>
    </row>
    <row r="198" spans="1:40">
      <c r="A198">
        <v>195</v>
      </c>
      <c r="B198">
        <f t="shared" si="100"/>
        <v>0.71527560283036395</v>
      </c>
      <c r="C198">
        <f t="shared" si="101"/>
        <v>2.1271200258680891</v>
      </c>
      <c r="D198">
        <f t="shared" si="90"/>
        <v>0.33626480599676367</v>
      </c>
      <c r="E198">
        <v>195</v>
      </c>
      <c r="F198">
        <f t="shared" si="102"/>
        <v>1.0299968680757241</v>
      </c>
      <c r="G198">
        <f t="shared" si="103"/>
        <v>2.5525440310417071</v>
      </c>
      <c r="H198">
        <f t="shared" si="91"/>
        <v>0.40351776719611643</v>
      </c>
      <c r="I198">
        <v>195</v>
      </c>
      <c r="J198">
        <f t="shared" si="104"/>
        <v>1.8311055432457317</v>
      </c>
      <c r="K198">
        <f t="shared" si="105"/>
        <v>3.4033920413889427</v>
      </c>
      <c r="L198">
        <f t="shared" si="92"/>
        <v>0.53802368959482194</v>
      </c>
      <c r="M198">
        <v>195</v>
      </c>
      <c r="N198">
        <f t="shared" si="106"/>
        <v>2.8611024113214558</v>
      </c>
      <c r="O198">
        <f t="shared" si="107"/>
        <v>4.2542400517361783</v>
      </c>
      <c r="P198">
        <f t="shared" si="93"/>
        <v>0.67252961199352734</v>
      </c>
      <c r="Q198">
        <v>195</v>
      </c>
      <c r="R198">
        <f t="shared" si="108"/>
        <v>4.1199874723028964</v>
      </c>
      <c r="S198">
        <f t="shared" si="109"/>
        <v>5.1050880620834143</v>
      </c>
      <c r="T198">
        <f t="shared" si="94"/>
        <v>0.80703553439223286</v>
      </c>
      <c r="U198">
        <v>195</v>
      </c>
      <c r="V198">
        <f t="shared" si="110"/>
        <v>5.6077607261900537</v>
      </c>
      <c r="W198">
        <f t="shared" si="111"/>
        <v>5.9559360724306494</v>
      </c>
      <c r="X198">
        <f t="shared" si="95"/>
        <v>0.94154145679093837</v>
      </c>
      <c r="Y198">
        <v>195</v>
      </c>
      <c r="Z198">
        <f t="shared" si="112"/>
        <v>7.3244221729829269</v>
      </c>
      <c r="AA198">
        <f t="shared" si="113"/>
        <v>6.8067840827778854</v>
      </c>
      <c r="AB198">
        <f t="shared" si="96"/>
        <v>1.0760473791896439</v>
      </c>
      <c r="AC198">
        <v>195</v>
      </c>
      <c r="AD198">
        <f t="shared" si="114"/>
        <v>9.2699718126815167</v>
      </c>
      <c r="AE198">
        <f t="shared" si="115"/>
        <v>7.6576320931251214</v>
      </c>
      <c r="AF198">
        <f t="shared" si="97"/>
        <v>1.2105533015883492</v>
      </c>
      <c r="AG198">
        <v>195</v>
      </c>
      <c r="AH198">
        <f t="shared" si="116"/>
        <v>11.444409645285823</v>
      </c>
      <c r="AI198">
        <f t="shared" si="117"/>
        <v>8.5084801034723565</v>
      </c>
      <c r="AJ198">
        <f t="shared" si="98"/>
        <v>1.3450592239870547</v>
      </c>
      <c r="AK198">
        <v>195</v>
      </c>
      <c r="AL198">
        <f t="shared" si="118"/>
        <v>13.847735670795846</v>
      </c>
      <c r="AM198">
        <f t="shared" si="119"/>
        <v>9.3593281138195916</v>
      </c>
      <c r="AN198">
        <f t="shared" si="99"/>
        <v>1.4795651463857602</v>
      </c>
    </row>
    <row r="199" spans="1:40">
      <c r="A199">
        <v>196</v>
      </c>
      <c r="B199">
        <f t="shared" si="100"/>
        <v>0.72196927533708688</v>
      </c>
      <c r="C199">
        <f t="shared" si="101"/>
        <v>2.1380283336930535</v>
      </c>
      <c r="D199">
        <f t="shared" si="90"/>
        <v>0.33767993808109026</v>
      </c>
      <c r="E199">
        <v>196</v>
      </c>
      <c r="F199">
        <f t="shared" si="102"/>
        <v>1.0396357564854051</v>
      </c>
      <c r="G199">
        <f t="shared" si="103"/>
        <v>2.5656340004316642</v>
      </c>
      <c r="H199">
        <f t="shared" si="91"/>
        <v>0.4052159256973083</v>
      </c>
      <c r="I199">
        <v>196</v>
      </c>
      <c r="J199">
        <f t="shared" si="104"/>
        <v>1.8482413448629424</v>
      </c>
      <c r="K199">
        <f t="shared" si="105"/>
        <v>3.4208453339088858</v>
      </c>
      <c r="L199">
        <f t="shared" si="92"/>
        <v>0.54028790092974444</v>
      </c>
      <c r="M199">
        <v>196</v>
      </c>
      <c r="N199">
        <f t="shared" si="106"/>
        <v>2.8878771013483475</v>
      </c>
      <c r="O199">
        <f t="shared" si="107"/>
        <v>4.2760566673861069</v>
      </c>
      <c r="P199">
        <f t="shared" si="93"/>
        <v>0.67535987616218052</v>
      </c>
      <c r="Q199">
        <v>196</v>
      </c>
      <c r="R199">
        <f t="shared" si="108"/>
        <v>4.1585430259416203</v>
      </c>
      <c r="S199">
        <f t="shared" si="109"/>
        <v>5.1312680008633285</v>
      </c>
      <c r="T199">
        <f t="shared" si="94"/>
        <v>0.8104318513946166</v>
      </c>
      <c r="U199">
        <v>196</v>
      </c>
      <c r="V199">
        <f t="shared" si="110"/>
        <v>5.6602391186427612</v>
      </c>
      <c r="W199">
        <f t="shared" si="111"/>
        <v>5.98647933434055</v>
      </c>
      <c r="X199">
        <f t="shared" si="95"/>
        <v>0.94550382662705268</v>
      </c>
      <c r="Y199">
        <v>196</v>
      </c>
      <c r="Z199">
        <f t="shared" si="112"/>
        <v>7.3929653794517698</v>
      </c>
      <c r="AA199">
        <f t="shared" si="113"/>
        <v>6.8416906678177716</v>
      </c>
      <c r="AB199">
        <f t="shared" si="96"/>
        <v>1.0805758018594889</v>
      </c>
      <c r="AC199">
        <v>196</v>
      </c>
      <c r="AD199">
        <f t="shared" si="114"/>
        <v>9.356721808368647</v>
      </c>
      <c r="AE199">
        <f t="shared" si="115"/>
        <v>7.6969020012949931</v>
      </c>
      <c r="AF199">
        <f t="shared" si="97"/>
        <v>1.215647777091925</v>
      </c>
      <c r="AG199">
        <v>196</v>
      </c>
      <c r="AH199">
        <f t="shared" si="116"/>
        <v>11.55150840539339</v>
      </c>
      <c r="AI199">
        <f t="shared" si="117"/>
        <v>8.5521133347722138</v>
      </c>
      <c r="AJ199">
        <f t="shared" si="98"/>
        <v>1.350719752324361</v>
      </c>
      <c r="AK199">
        <v>196</v>
      </c>
      <c r="AL199">
        <f t="shared" si="118"/>
        <v>13.977325170526003</v>
      </c>
      <c r="AM199">
        <f t="shared" si="119"/>
        <v>9.4073246682494354</v>
      </c>
      <c r="AN199">
        <f t="shared" si="99"/>
        <v>1.4857917275567971</v>
      </c>
    </row>
    <row r="200" spans="1:40">
      <c r="A200">
        <v>197</v>
      </c>
      <c r="B200">
        <f t="shared" si="100"/>
        <v>0.72864654905304027</v>
      </c>
      <c r="C200">
        <f t="shared" si="101"/>
        <v>2.1489366415180182</v>
      </c>
      <c r="D200">
        <f t="shared" si="90"/>
        <v>0.33907307222344218</v>
      </c>
      <c r="E200">
        <v>197</v>
      </c>
      <c r="F200">
        <f t="shared" si="102"/>
        <v>1.049251030636378</v>
      </c>
      <c r="G200">
        <f t="shared" si="103"/>
        <v>2.5787239698216222</v>
      </c>
      <c r="H200">
        <f t="shared" si="91"/>
        <v>0.40688768666813058</v>
      </c>
      <c r="I200">
        <v>197</v>
      </c>
      <c r="J200">
        <f t="shared" si="104"/>
        <v>1.865335165575783</v>
      </c>
      <c r="K200">
        <f t="shared" si="105"/>
        <v>3.4382986264288293</v>
      </c>
      <c r="L200">
        <f t="shared" si="92"/>
        <v>0.54251691555750747</v>
      </c>
      <c r="M200">
        <v>197</v>
      </c>
      <c r="N200">
        <f t="shared" si="106"/>
        <v>2.9145861962121611</v>
      </c>
      <c r="O200">
        <f t="shared" si="107"/>
        <v>4.2978732830360364</v>
      </c>
      <c r="P200">
        <f t="shared" si="93"/>
        <v>0.67814614444688437</v>
      </c>
      <c r="Q200">
        <v>197</v>
      </c>
      <c r="R200">
        <f t="shared" si="108"/>
        <v>4.1970041225455121</v>
      </c>
      <c r="S200">
        <f t="shared" si="109"/>
        <v>5.1574479396432444</v>
      </c>
      <c r="T200">
        <f t="shared" si="94"/>
        <v>0.81377537333626115</v>
      </c>
      <c r="U200">
        <v>197</v>
      </c>
      <c r="V200">
        <f t="shared" si="110"/>
        <v>5.7125889445758355</v>
      </c>
      <c r="W200">
        <f t="shared" si="111"/>
        <v>6.0170225962504515</v>
      </c>
      <c r="X200">
        <f t="shared" si="95"/>
        <v>0.94940460222563794</v>
      </c>
      <c r="Y200">
        <v>197</v>
      </c>
      <c r="Z200">
        <f t="shared" si="112"/>
        <v>7.4613406623031322</v>
      </c>
      <c r="AA200">
        <f t="shared" si="113"/>
        <v>6.8765972528576587</v>
      </c>
      <c r="AB200">
        <f t="shared" si="96"/>
        <v>1.0850338311150149</v>
      </c>
      <c r="AC200">
        <v>197</v>
      </c>
      <c r="AD200">
        <f t="shared" si="114"/>
        <v>9.4432592757274012</v>
      </c>
      <c r="AE200">
        <f t="shared" si="115"/>
        <v>7.7361719094648658</v>
      </c>
      <c r="AF200">
        <f t="shared" si="97"/>
        <v>1.2206630600043917</v>
      </c>
      <c r="AG200">
        <v>197</v>
      </c>
      <c r="AH200">
        <f t="shared" si="116"/>
        <v>11.658344784848644</v>
      </c>
      <c r="AI200">
        <f t="shared" si="117"/>
        <v>8.5957465660720729</v>
      </c>
      <c r="AJ200">
        <f t="shared" si="98"/>
        <v>1.3562922888937687</v>
      </c>
      <c r="AK200">
        <v>197</v>
      </c>
      <c r="AL200">
        <f t="shared" si="118"/>
        <v>14.106597189666859</v>
      </c>
      <c r="AM200">
        <f t="shared" si="119"/>
        <v>9.4553212226792809</v>
      </c>
      <c r="AN200">
        <f t="shared" si="99"/>
        <v>1.4919215177831453</v>
      </c>
    </row>
    <row r="201" spans="1:40">
      <c r="A201">
        <v>198</v>
      </c>
      <c r="B201">
        <f t="shared" si="100"/>
        <v>0.73530642838353899</v>
      </c>
      <c r="C201">
        <f t="shared" si="101"/>
        <v>2.1598449493429825</v>
      </c>
      <c r="D201">
        <f t="shared" si="90"/>
        <v>0.34044408076941668</v>
      </c>
      <c r="E201">
        <v>198</v>
      </c>
      <c r="F201">
        <f t="shared" si="102"/>
        <v>1.0588412568722962</v>
      </c>
      <c r="G201">
        <f t="shared" si="103"/>
        <v>2.5918139392115793</v>
      </c>
      <c r="H201">
        <f t="shared" si="91"/>
        <v>0.40853289692329997</v>
      </c>
      <c r="I201">
        <v>198</v>
      </c>
      <c r="J201">
        <f t="shared" si="104"/>
        <v>1.8823844566618599</v>
      </c>
      <c r="K201">
        <f t="shared" si="105"/>
        <v>3.4557519189487724</v>
      </c>
      <c r="L201">
        <f t="shared" si="92"/>
        <v>0.54471052923106666</v>
      </c>
      <c r="M201">
        <v>198</v>
      </c>
      <c r="N201">
        <f t="shared" si="106"/>
        <v>2.941225713534156</v>
      </c>
      <c r="O201">
        <f t="shared" si="107"/>
        <v>4.3196898986859651</v>
      </c>
      <c r="P201">
        <f t="shared" si="93"/>
        <v>0.68088816153883336</v>
      </c>
      <c r="Q201">
        <v>198</v>
      </c>
      <c r="R201">
        <f t="shared" si="108"/>
        <v>4.235365027489185</v>
      </c>
      <c r="S201">
        <f t="shared" si="109"/>
        <v>5.1836278784231586</v>
      </c>
      <c r="T201">
        <f t="shared" si="94"/>
        <v>0.81706579384659994</v>
      </c>
      <c r="U201">
        <v>198</v>
      </c>
      <c r="V201">
        <f t="shared" si="110"/>
        <v>5.7648023985269461</v>
      </c>
      <c r="W201">
        <f t="shared" si="111"/>
        <v>6.0475658581603522</v>
      </c>
      <c r="X201">
        <f t="shared" si="95"/>
        <v>0.95324342615436652</v>
      </c>
      <c r="Y201">
        <v>198</v>
      </c>
      <c r="Z201">
        <f t="shared" si="112"/>
        <v>7.5295378266474398</v>
      </c>
      <c r="AA201">
        <f t="shared" si="113"/>
        <v>6.9115038378975449</v>
      </c>
      <c r="AB201">
        <f t="shared" si="96"/>
        <v>1.0894210584621333</v>
      </c>
      <c r="AC201">
        <v>198</v>
      </c>
      <c r="AD201">
        <f t="shared" si="114"/>
        <v>9.5295713118506651</v>
      </c>
      <c r="AE201">
        <f t="shared" si="115"/>
        <v>7.7754418176347375</v>
      </c>
      <c r="AF201">
        <f t="shared" si="97"/>
        <v>1.2255986907698999</v>
      </c>
      <c r="AG201">
        <v>198</v>
      </c>
      <c r="AH201">
        <f t="shared" si="116"/>
        <v>11.764902854136624</v>
      </c>
      <c r="AI201">
        <f t="shared" si="117"/>
        <v>8.6393797973719302</v>
      </c>
      <c r="AJ201">
        <f t="shared" si="98"/>
        <v>1.3617763230776667</v>
      </c>
      <c r="AK201">
        <v>198</v>
      </c>
      <c r="AL201">
        <f t="shared" si="118"/>
        <v>14.235532453505316</v>
      </c>
      <c r="AM201">
        <f t="shared" si="119"/>
        <v>9.5033177771091246</v>
      </c>
      <c r="AN201">
        <f t="shared" si="99"/>
        <v>1.4979539553854333</v>
      </c>
    </row>
    <row r="202" spans="1:40">
      <c r="A202">
        <v>199</v>
      </c>
      <c r="B202">
        <f t="shared" si="100"/>
        <v>0.74194792303239709</v>
      </c>
      <c r="C202">
        <f t="shared" si="101"/>
        <v>2.1707532571679473</v>
      </c>
      <c r="D202">
        <f t="shared" si="90"/>
        <v>0.34179284107138569</v>
      </c>
      <c r="E202">
        <v>199</v>
      </c>
      <c r="F202">
        <f t="shared" si="102"/>
        <v>1.0684050091666517</v>
      </c>
      <c r="G202">
        <f t="shared" si="103"/>
        <v>2.6049039086015369</v>
      </c>
      <c r="H202">
        <f t="shared" si="91"/>
        <v>0.41015140928566279</v>
      </c>
      <c r="I202">
        <v>199</v>
      </c>
      <c r="J202">
        <f t="shared" si="104"/>
        <v>1.8993866829629364</v>
      </c>
      <c r="K202">
        <f t="shared" si="105"/>
        <v>3.473205211468716</v>
      </c>
      <c r="L202">
        <f t="shared" si="92"/>
        <v>0.54686854571421706</v>
      </c>
      <c r="M202">
        <v>199</v>
      </c>
      <c r="N202">
        <f t="shared" si="106"/>
        <v>2.9677916921295884</v>
      </c>
      <c r="O202">
        <f t="shared" si="107"/>
        <v>4.3415065143358946</v>
      </c>
      <c r="P202">
        <f t="shared" si="93"/>
        <v>0.68358568214277138</v>
      </c>
      <c r="Q202">
        <v>199</v>
      </c>
      <c r="R202">
        <f t="shared" si="108"/>
        <v>4.2736200366666068</v>
      </c>
      <c r="S202">
        <f t="shared" si="109"/>
        <v>5.2098078172030737</v>
      </c>
      <c r="T202">
        <f t="shared" si="94"/>
        <v>0.82030281857132559</v>
      </c>
      <c r="U202">
        <v>199</v>
      </c>
      <c r="V202">
        <f t="shared" si="110"/>
        <v>5.8168717165739929</v>
      </c>
      <c r="W202">
        <f t="shared" si="111"/>
        <v>6.0781091200702528</v>
      </c>
      <c r="X202">
        <f t="shared" si="95"/>
        <v>0.95701995499987991</v>
      </c>
      <c r="Y202">
        <v>199</v>
      </c>
      <c r="Z202">
        <f t="shared" si="112"/>
        <v>7.5975467318517458</v>
      </c>
      <c r="AA202">
        <f t="shared" si="113"/>
        <v>6.9464104229374319</v>
      </c>
      <c r="AB202">
        <f t="shared" si="96"/>
        <v>1.0937370914284341</v>
      </c>
      <c r="AC202">
        <v>199</v>
      </c>
      <c r="AD202">
        <f t="shared" si="114"/>
        <v>9.6156450824998654</v>
      </c>
      <c r="AE202">
        <f t="shared" si="115"/>
        <v>7.814711725804611</v>
      </c>
      <c r="AF202">
        <f t="shared" si="97"/>
        <v>1.2304542278569883</v>
      </c>
      <c r="AG202">
        <v>199</v>
      </c>
      <c r="AH202">
        <f t="shared" si="116"/>
        <v>11.871166768518354</v>
      </c>
      <c r="AI202">
        <f t="shared" si="117"/>
        <v>8.6830130286717893</v>
      </c>
      <c r="AJ202">
        <f t="shared" si="98"/>
        <v>1.3671713642855428</v>
      </c>
      <c r="AK202">
        <v>199</v>
      </c>
      <c r="AL202">
        <f t="shared" si="118"/>
        <v>14.364111789907207</v>
      </c>
      <c r="AM202">
        <f t="shared" si="119"/>
        <v>9.5513143315389684</v>
      </c>
      <c r="AN202">
        <f t="shared" si="99"/>
        <v>1.5038885007140972</v>
      </c>
    </row>
    <row r="203" spans="1:40">
      <c r="A203">
        <v>200</v>
      </c>
      <c r="B203">
        <f t="shared" si="100"/>
        <v>0.74857004830357965</v>
      </c>
      <c r="C203">
        <f t="shared" si="101"/>
        <v>2.1816615649929121</v>
      </c>
      <c r="D203">
        <f t="shared" si="90"/>
        <v>0.34311923550159423</v>
      </c>
      <c r="E203">
        <v>200</v>
      </c>
      <c r="F203">
        <f t="shared" si="102"/>
        <v>1.0779408695571546</v>
      </c>
      <c r="G203">
        <f t="shared" si="103"/>
        <v>2.6179938779914944</v>
      </c>
      <c r="H203">
        <f t="shared" si="91"/>
        <v>0.41174308260191306</v>
      </c>
      <c r="I203">
        <v>200</v>
      </c>
      <c r="J203">
        <f t="shared" si="104"/>
        <v>1.916339323657164</v>
      </c>
      <c r="K203">
        <f t="shared" si="105"/>
        <v>3.4906585039886591</v>
      </c>
      <c r="L203">
        <f t="shared" si="92"/>
        <v>0.54899077680255082</v>
      </c>
      <c r="M203">
        <v>200</v>
      </c>
      <c r="N203">
        <f t="shared" si="106"/>
        <v>2.9942801932143186</v>
      </c>
      <c r="O203">
        <f t="shared" si="107"/>
        <v>4.3633231299858242</v>
      </c>
      <c r="P203">
        <f t="shared" si="93"/>
        <v>0.68623847100318847</v>
      </c>
      <c r="Q203">
        <v>200</v>
      </c>
      <c r="R203">
        <f t="shared" si="108"/>
        <v>4.3117634782286185</v>
      </c>
      <c r="S203">
        <f t="shared" si="109"/>
        <v>5.2359877559829888</v>
      </c>
      <c r="T203">
        <f t="shared" si="94"/>
        <v>0.82348616520382611</v>
      </c>
      <c r="U203">
        <v>200</v>
      </c>
      <c r="V203">
        <f t="shared" si="110"/>
        <v>5.868789178700065</v>
      </c>
      <c r="W203">
        <f t="shared" si="111"/>
        <v>6.1086523819801535</v>
      </c>
      <c r="X203">
        <f t="shared" si="95"/>
        <v>0.96073385940446399</v>
      </c>
      <c r="Y203">
        <v>200</v>
      </c>
      <c r="Z203">
        <f t="shared" si="112"/>
        <v>7.6653572946286559</v>
      </c>
      <c r="AA203">
        <f t="shared" si="113"/>
        <v>6.9813170079773181</v>
      </c>
      <c r="AB203">
        <f t="shared" si="96"/>
        <v>1.0979815536051016</v>
      </c>
      <c r="AC203">
        <v>200</v>
      </c>
      <c r="AD203">
        <f t="shared" si="114"/>
        <v>9.7014678260143921</v>
      </c>
      <c r="AE203">
        <f t="shared" si="115"/>
        <v>7.8539816339744828</v>
      </c>
      <c r="AF203">
        <f t="shared" si="97"/>
        <v>1.2352292478057394</v>
      </c>
      <c r="AG203">
        <v>200</v>
      </c>
      <c r="AH203">
        <f t="shared" si="116"/>
        <v>11.977120772857274</v>
      </c>
      <c r="AI203">
        <f t="shared" si="117"/>
        <v>8.7266462599716483</v>
      </c>
      <c r="AJ203">
        <f t="shared" si="98"/>
        <v>1.3724769420063769</v>
      </c>
      <c r="AK203">
        <v>200</v>
      </c>
      <c r="AL203">
        <f t="shared" si="118"/>
        <v>14.492316135157303</v>
      </c>
      <c r="AM203">
        <f t="shared" si="119"/>
        <v>9.5993108859688121</v>
      </c>
      <c r="AN203">
        <f t="shared" si="99"/>
        <v>1.5097246362070149</v>
      </c>
    </row>
    <row r="204" spans="1:40">
      <c r="A204">
        <v>201</v>
      </c>
      <c r="B204">
        <f t="shared" si="100"/>
        <v>0.75517182540115291</v>
      </c>
      <c r="C204">
        <f t="shared" si="101"/>
        <v>2.1925698728178764</v>
      </c>
      <c r="D204">
        <f t="shared" si="90"/>
        <v>0.34442315146409042</v>
      </c>
      <c r="E204">
        <v>201</v>
      </c>
      <c r="F204">
        <f t="shared" si="102"/>
        <v>1.0874474285776603</v>
      </c>
      <c r="G204">
        <f t="shared" si="103"/>
        <v>2.631083847381452</v>
      </c>
      <c r="H204">
        <f t="shared" si="91"/>
        <v>0.41330778175690852</v>
      </c>
      <c r="I204">
        <v>201</v>
      </c>
      <c r="J204">
        <f t="shared" si="104"/>
        <v>1.9332398730269515</v>
      </c>
      <c r="K204">
        <f t="shared" si="105"/>
        <v>3.5081117965086026</v>
      </c>
      <c r="L204">
        <f t="shared" si="92"/>
        <v>0.55107704234254462</v>
      </c>
      <c r="M204">
        <v>201</v>
      </c>
      <c r="N204">
        <f t="shared" si="106"/>
        <v>3.0206873016046116</v>
      </c>
      <c r="O204">
        <f t="shared" si="107"/>
        <v>4.3851397456357528</v>
      </c>
      <c r="P204">
        <f t="shared" si="93"/>
        <v>0.68884630292818083</v>
      </c>
      <c r="Q204">
        <v>201</v>
      </c>
      <c r="R204">
        <f t="shared" si="108"/>
        <v>4.3497897143106412</v>
      </c>
      <c r="S204">
        <f t="shared" si="109"/>
        <v>5.2621676947629039</v>
      </c>
      <c r="T204">
        <f t="shared" si="94"/>
        <v>0.82661556351381704</v>
      </c>
      <c r="U204">
        <v>201</v>
      </c>
      <c r="V204">
        <f t="shared" si="110"/>
        <v>5.920547111145039</v>
      </c>
      <c r="W204">
        <f t="shared" si="111"/>
        <v>6.139195643890055</v>
      </c>
      <c r="X204">
        <f t="shared" si="95"/>
        <v>0.96438482409945303</v>
      </c>
      <c r="Y204">
        <v>201</v>
      </c>
      <c r="Z204">
        <f t="shared" si="112"/>
        <v>7.7329594921078062</v>
      </c>
      <c r="AA204">
        <f t="shared" si="113"/>
        <v>7.0162235930172052</v>
      </c>
      <c r="AB204">
        <f t="shared" si="96"/>
        <v>1.1021540846850892</v>
      </c>
      <c r="AC204">
        <v>201</v>
      </c>
      <c r="AD204">
        <f t="shared" si="114"/>
        <v>9.7870268571989421</v>
      </c>
      <c r="AE204">
        <f t="shared" si="115"/>
        <v>7.8932515421443554</v>
      </c>
      <c r="AF204">
        <f t="shared" si="97"/>
        <v>1.2399233452707255</v>
      </c>
      <c r="AG204">
        <v>201</v>
      </c>
      <c r="AH204">
        <f t="shared" si="116"/>
        <v>12.082749206418447</v>
      </c>
      <c r="AI204">
        <f t="shared" si="117"/>
        <v>8.7702794912715056</v>
      </c>
      <c r="AJ204">
        <f t="shared" si="98"/>
        <v>1.3776926058563617</v>
      </c>
      <c r="AK204">
        <v>201</v>
      </c>
      <c r="AL204">
        <f t="shared" si="118"/>
        <v>14.620126539766321</v>
      </c>
      <c r="AM204">
        <f t="shared" si="119"/>
        <v>9.6473074403986576</v>
      </c>
      <c r="AN204">
        <f t="shared" si="99"/>
        <v>1.5154618664419977</v>
      </c>
    </row>
    <row r="205" spans="1:40">
      <c r="A205">
        <v>202</v>
      </c>
      <c r="B205">
        <f t="shared" si="100"/>
        <v>0.76175228172743314</v>
      </c>
      <c r="C205">
        <f t="shared" si="101"/>
        <v>2.2034781806428412</v>
      </c>
      <c r="D205">
        <f t="shared" si="90"/>
        <v>0.34570448140548415</v>
      </c>
      <c r="E205">
        <v>202</v>
      </c>
      <c r="F205">
        <f t="shared" si="102"/>
        <v>1.0969232856875037</v>
      </c>
      <c r="G205">
        <f t="shared" si="103"/>
        <v>2.6441738167714091</v>
      </c>
      <c r="H205">
        <f t="shared" si="91"/>
        <v>0.41484537768658103</v>
      </c>
      <c r="I205">
        <v>202</v>
      </c>
      <c r="J205">
        <f t="shared" si="104"/>
        <v>1.9500858412222288</v>
      </c>
      <c r="K205">
        <f t="shared" si="105"/>
        <v>3.5255650890285457</v>
      </c>
      <c r="L205">
        <f t="shared" si="92"/>
        <v>0.55312717024877467</v>
      </c>
      <c r="M205">
        <v>202</v>
      </c>
      <c r="N205">
        <f t="shared" si="106"/>
        <v>3.0470091269097326</v>
      </c>
      <c r="O205">
        <f t="shared" si="107"/>
        <v>4.4069563612856824</v>
      </c>
      <c r="P205">
        <f t="shared" si="93"/>
        <v>0.69140896281096831</v>
      </c>
      <c r="Q205">
        <v>202</v>
      </c>
      <c r="R205">
        <f t="shared" si="108"/>
        <v>4.387693142750015</v>
      </c>
      <c r="S205">
        <f t="shared" si="109"/>
        <v>5.2883476335428181</v>
      </c>
      <c r="T205">
        <f t="shared" si="94"/>
        <v>0.82969075537316206</v>
      </c>
      <c r="U205">
        <v>202</v>
      </c>
      <c r="V205">
        <f t="shared" si="110"/>
        <v>5.9721378887430756</v>
      </c>
      <c r="W205">
        <f t="shared" si="111"/>
        <v>6.1697389057999548</v>
      </c>
      <c r="X205">
        <f t="shared" si="95"/>
        <v>0.9679725479353557</v>
      </c>
      <c r="Y205">
        <v>202</v>
      </c>
      <c r="Z205">
        <f t="shared" si="112"/>
        <v>7.8003433648889153</v>
      </c>
      <c r="AA205">
        <f t="shared" si="113"/>
        <v>7.0511301780570914</v>
      </c>
      <c r="AB205">
        <f t="shared" si="96"/>
        <v>1.1062543404975493</v>
      </c>
      <c r="AC205">
        <v>202</v>
      </c>
      <c r="AD205">
        <f t="shared" si="114"/>
        <v>9.8723095711875342</v>
      </c>
      <c r="AE205">
        <f t="shared" si="115"/>
        <v>7.9325214503142281</v>
      </c>
      <c r="AF205">
        <f t="shared" si="97"/>
        <v>1.2445361330597431</v>
      </c>
      <c r="AG205">
        <v>202</v>
      </c>
      <c r="AH205">
        <f t="shared" si="116"/>
        <v>12.18803650763893</v>
      </c>
      <c r="AI205">
        <f t="shared" si="117"/>
        <v>8.8139127225713647</v>
      </c>
      <c r="AJ205">
        <f t="shared" si="98"/>
        <v>1.3828179256219366</v>
      </c>
      <c r="AK205">
        <v>202</v>
      </c>
      <c r="AL205">
        <f t="shared" si="118"/>
        <v>14.747524174243106</v>
      </c>
      <c r="AM205">
        <f t="shared" si="119"/>
        <v>9.6953039948285014</v>
      </c>
      <c r="AN205">
        <f t="shared" si="99"/>
        <v>1.5210997181841301</v>
      </c>
    </row>
    <row r="206" spans="1:40">
      <c r="A206">
        <v>203</v>
      </c>
      <c r="B206">
        <f t="shared" si="100"/>
        <v>0.76831045117925045</v>
      </c>
      <c r="C206">
        <f t="shared" si="101"/>
        <v>2.2143864884678055</v>
      </c>
      <c r="D206">
        <f t="shared" si="90"/>
        <v>0.34696312282453701</v>
      </c>
      <c r="E206">
        <v>203</v>
      </c>
      <c r="F206">
        <f t="shared" si="102"/>
        <v>1.1063670496981206</v>
      </c>
      <c r="G206">
        <f t="shared" si="103"/>
        <v>2.6572637861613666</v>
      </c>
      <c r="H206">
        <f t="shared" si="91"/>
        <v>0.41635574738944442</v>
      </c>
      <c r="I206">
        <v>203</v>
      </c>
      <c r="J206">
        <f t="shared" si="104"/>
        <v>1.9668747550188812</v>
      </c>
      <c r="K206">
        <f t="shared" si="105"/>
        <v>3.5430183815484888</v>
      </c>
      <c r="L206">
        <f t="shared" si="92"/>
        <v>0.5551409965192593</v>
      </c>
      <c r="M206">
        <v>203</v>
      </c>
      <c r="N206">
        <f t="shared" si="106"/>
        <v>3.0732418047170018</v>
      </c>
      <c r="O206">
        <f t="shared" si="107"/>
        <v>4.428772976935611</v>
      </c>
      <c r="P206">
        <f t="shared" si="93"/>
        <v>0.69392624564907401</v>
      </c>
      <c r="Q206">
        <v>203</v>
      </c>
      <c r="R206">
        <f t="shared" si="108"/>
        <v>4.4254681987924824</v>
      </c>
      <c r="S206">
        <f t="shared" si="109"/>
        <v>5.3145275723227332</v>
      </c>
      <c r="T206">
        <f t="shared" si="94"/>
        <v>0.83271149477888884</v>
      </c>
      <c r="U206">
        <v>203</v>
      </c>
      <c r="V206">
        <f t="shared" si="110"/>
        <v>6.0235539372453237</v>
      </c>
      <c r="W206">
        <f t="shared" si="111"/>
        <v>6.2002821677098554</v>
      </c>
      <c r="X206">
        <f t="shared" si="95"/>
        <v>0.97149674390870366</v>
      </c>
      <c r="Y206">
        <v>203</v>
      </c>
      <c r="Z206">
        <f t="shared" si="112"/>
        <v>7.8674990200755248</v>
      </c>
      <c r="AA206">
        <f t="shared" si="113"/>
        <v>7.0860367630969776</v>
      </c>
      <c r="AB206">
        <f t="shared" si="96"/>
        <v>1.1102819930385186</v>
      </c>
      <c r="AC206">
        <v>203</v>
      </c>
      <c r="AD206">
        <f t="shared" si="114"/>
        <v>9.9573034472830866</v>
      </c>
      <c r="AE206">
        <f t="shared" si="115"/>
        <v>7.9717913584840998</v>
      </c>
      <c r="AF206">
        <f t="shared" si="97"/>
        <v>1.2490672421683333</v>
      </c>
      <c r="AG206">
        <v>203</v>
      </c>
      <c r="AH206">
        <f t="shared" si="116"/>
        <v>12.292967218868007</v>
      </c>
      <c r="AI206">
        <f t="shared" si="117"/>
        <v>8.857545953871222</v>
      </c>
      <c r="AJ206">
        <f t="shared" si="98"/>
        <v>1.387852491298148</v>
      </c>
      <c r="AK206">
        <v>203</v>
      </c>
      <c r="AL206">
        <f t="shared" si="118"/>
        <v>14.874490334830289</v>
      </c>
      <c r="AM206">
        <f t="shared" si="119"/>
        <v>9.7433005492583433</v>
      </c>
      <c r="AN206">
        <f t="shared" si="99"/>
        <v>1.5266377404279632</v>
      </c>
    </row>
    <row r="207" spans="1:40">
      <c r="A207">
        <v>204</v>
      </c>
      <c r="B207">
        <f t="shared" si="100"/>
        <v>0.77484537444223289</v>
      </c>
      <c r="C207">
        <f t="shared" si="101"/>
        <v>2.2252947962927703</v>
      </c>
      <c r="D207">
        <f t="shared" si="90"/>
        <v>0.3481989782805795</v>
      </c>
      <c r="E207">
        <v>204</v>
      </c>
      <c r="F207">
        <f t="shared" si="102"/>
        <v>1.1157773391968153</v>
      </c>
      <c r="G207">
        <f t="shared" si="103"/>
        <v>2.6703537555513241</v>
      </c>
      <c r="H207">
        <f t="shared" si="91"/>
        <v>0.41783877393669538</v>
      </c>
      <c r="I207">
        <v>204</v>
      </c>
      <c r="J207">
        <f t="shared" si="104"/>
        <v>1.9836041585721162</v>
      </c>
      <c r="K207">
        <f t="shared" si="105"/>
        <v>3.5604716740684323</v>
      </c>
      <c r="L207">
        <f t="shared" si="92"/>
        <v>0.55711836524892722</v>
      </c>
      <c r="M207">
        <v>204</v>
      </c>
      <c r="N207">
        <f t="shared" si="106"/>
        <v>3.0993814977689316</v>
      </c>
      <c r="O207">
        <f t="shared" si="107"/>
        <v>4.4505895925855405</v>
      </c>
      <c r="P207">
        <f t="shared" si="93"/>
        <v>0.69639795656115899</v>
      </c>
      <c r="Q207">
        <v>204</v>
      </c>
      <c r="R207">
        <f t="shared" si="108"/>
        <v>4.4631093567872613</v>
      </c>
      <c r="S207">
        <f t="shared" si="109"/>
        <v>5.3407075111026483</v>
      </c>
      <c r="T207">
        <f t="shared" si="94"/>
        <v>0.83567754787339077</v>
      </c>
      <c r="U207">
        <v>204</v>
      </c>
      <c r="V207">
        <f t="shared" si="110"/>
        <v>6.0747877356271056</v>
      </c>
      <c r="W207">
        <f t="shared" si="111"/>
        <v>6.2308254296197569</v>
      </c>
      <c r="X207">
        <f t="shared" si="95"/>
        <v>0.97495713918562255</v>
      </c>
      <c r="Y207">
        <v>204</v>
      </c>
      <c r="Z207">
        <f t="shared" si="112"/>
        <v>7.934416634288465</v>
      </c>
      <c r="AA207">
        <f t="shared" si="113"/>
        <v>7.1209433481368647</v>
      </c>
      <c r="AB207">
        <f t="shared" si="96"/>
        <v>1.1142367304978544</v>
      </c>
      <c r="AC207">
        <v>204</v>
      </c>
      <c r="AD207">
        <f t="shared" si="114"/>
        <v>10.041996052771339</v>
      </c>
      <c r="AE207">
        <f t="shared" si="115"/>
        <v>8.0110612666539733</v>
      </c>
      <c r="AF207">
        <f t="shared" si="97"/>
        <v>1.2535163218100862</v>
      </c>
      <c r="AG207">
        <v>204</v>
      </c>
      <c r="AH207">
        <f t="shared" si="116"/>
        <v>12.397525991075726</v>
      </c>
      <c r="AI207">
        <f t="shared" si="117"/>
        <v>8.9011791851710811</v>
      </c>
      <c r="AJ207">
        <f t="shared" si="98"/>
        <v>1.392795913122318</v>
      </c>
      <c r="AK207">
        <v>204</v>
      </c>
      <c r="AL207">
        <f t="shared" si="118"/>
        <v>15.001006449201629</v>
      </c>
      <c r="AM207">
        <f t="shared" si="119"/>
        <v>9.7912971036881888</v>
      </c>
      <c r="AN207">
        <f t="shared" si="99"/>
        <v>1.5320755044345498</v>
      </c>
    </row>
    <row r="208" spans="1:40">
      <c r="A208">
        <v>205</v>
      </c>
      <c r="B208">
        <f t="shared" si="100"/>
        <v>0.78135609928302252</v>
      </c>
      <c r="C208">
        <f t="shared" si="101"/>
        <v>2.2362031041177346</v>
      </c>
      <c r="D208">
        <f t="shared" si="90"/>
        <v>0.34941195540075803</v>
      </c>
      <c r="E208">
        <v>205</v>
      </c>
      <c r="F208">
        <f t="shared" si="102"/>
        <v>1.1251527829675525</v>
      </c>
      <c r="G208">
        <f t="shared" si="103"/>
        <v>2.6834437249412817</v>
      </c>
      <c r="H208">
        <f t="shared" si="91"/>
        <v>0.41929434648090963</v>
      </c>
      <c r="I208">
        <v>205</v>
      </c>
      <c r="J208">
        <f t="shared" si="104"/>
        <v>2.0002716141645376</v>
      </c>
      <c r="K208">
        <f t="shared" si="105"/>
        <v>3.5779249665883754</v>
      </c>
      <c r="L208">
        <f t="shared" si="92"/>
        <v>0.55905912864121277</v>
      </c>
      <c r="M208">
        <v>205</v>
      </c>
      <c r="N208">
        <f t="shared" si="106"/>
        <v>3.1254243971320901</v>
      </c>
      <c r="O208">
        <f t="shared" si="107"/>
        <v>4.4724062082354692</v>
      </c>
      <c r="P208">
        <f t="shared" si="93"/>
        <v>0.69882391080151607</v>
      </c>
      <c r="Q208">
        <v>205</v>
      </c>
      <c r="R208">
        <f t="shared" si="108"/>
        <v>4.50061113187021</v>
      </c>
      <c r="S208">
        <f t="shared" si="109"/>
        <v>5.3668874498825634</v>
      </c>
      <c r="T208">
        <f t="shared" si="94"/>
        <v>0.83858869296181926</v>
      </c>
      <c r="U208">
        <v>205</v>
      </c>
      <c r="V208">
        <f t="shared" si="110"/>
        <v>6.125831818378896</v>
      </c>
      <c r="W208">
        <f t="shared" si="111"/>
        <v>6.2613686915296567</v>
      </c>
      <c r="X208">
        <f t="shared" si="95"/>
        <v>0.97835347512212234</v>
      </c>
      <c r="Y208">
        <v>205</v>
      </c>
      <c r="Z208">
        <f t="shared" si="112"/>
        <v>8.0010864566581503</v>
      </c>
      <c r="AA208">
        <f t="shared" si="113"/>
        <v>7.1558499331767509</v>
      </c>
      <c r="AB208">
        <f t="shared" si="96"/>
        <v>1.1181182572824255</v>
      </c>
      <c r="AC208">
        <v>205</v>
      </c>
      <c r="AD208">
        <f t="shared" si="114"/>
        <v>10.126375046707972</v>
      </c>
      <c r="AE208">
        <f t="shared" si="115"/>
        <v>8.0503311748238442</v>
      </c>
      <c r="AF208">
        <f t="shared" si="97"/>
        <v>1.2578830394427289</v>
      </c>
      <c r="AG208">
        <v>205</v>
      </c>
      <c r="AH208">
        <f t="shared" si="116"/>
        <v>12.50169758852836</v>
      </c>
      <c r="AI208">
        <f t="shared" si="117"/>
        <v>8.9448124164709384</v>
      </c>
      <c r="AJ208">
        <f t="shared" si="98"/>
        <v>1.3976478216030321</v>
      </c>
      <c r="AK208">
        <v>205</v>
      </c>
      <c r="AL208">
        <f t="shared" si="118"/>
        <v>15.127054082119315</v>
      </c>
      <c r="AM208">
        <f t="shared" si="119"/>
        <v>9.8392936581180326</v>
      </c>
      <c r="AN208">
        <f t="shared" si="99"/>
        <v>1.5374126037633351</v>
      </c>
    </row>
    <row r="209" spans="1:40">
      <c r="A209">
        <v>206</v>
      </c>
      <c r="B209">
        <f t="shared" si="100"/>
        <v>0.78784168083933537</v>
      </c>
      <c r="C209">
        <f t="shared" si="101"/>
        <v>2.2471114119426994</v>
      </c>
      <c r="D209">
        <f t="shared" si="90"/>
        <v>0.35060196688611051</v>
      </c>
      <c r="E209">
        <v>206</v>
      </c>
      <c r="F209">
        <f t="shared" si="102"/>
        <v>1.1344920204086428</v>
      </c>
      <c r="G209">
        <f t="shared" si="103"/>
        <v>2.6965336943312392</v>
      </c>
      <c r="H209">
        <f t="shared" si="91"/>
        <v>0.4207223602633326</v>
      </c>
      <c r="I209">
        <v>206</v>
      </c>
      <c r="J209">
        <f t="shared" si="104"/>
        <v>2.0168747029486984</v>
      </c>
      <c r="K209">
        <f t="shared" si="105"/>
        <v>3.595378259108319</v>
      </c>
      <c r="L209">
        <f t="shared" si="92"/>
        <v>0.56096314701777683</v>
      </c>
      <c r="M209">
        <v>206</v>
      </c>
      <c r="N209">
        <f t="shared" si="106"/>
        <v>3.1513667233573415</v>
      </c>
      <c r="O209">
        <f t="shared" si="107"/>
        <v>4.4942228238853987</v>
      </c>
      <c r="P209">
        <f t="shared" si="93"/>
        <v>0.70120393377222101</v>
      </c>
      <c r="Q209">
        <v>206</v>
      </c>
      <c r="R209">
        <f t="shared" si="108"/>
        <v>4.5379680816345713</v>
      </c>
      <c r="S209">
        <f t="shared" si="109"/>
        <v>5.3930673886624785</v>
      </c>
      <c r="T209">
        <f t="shared" si="94"/>
        <v>0.84144472052666519</v>
      </c>
      <c r="U209">
        <v>206</v>
      </c>
      <c r="V209">
        <f t="shared" si="110"/>
        <v>6.1766787777803893</v>
      </c>
      <c r="W209">
        <f t="shared" si="111"/>
        <v>6.2919119534395582</v>
      </c>
      <c r="X209">
        <f t="shared" si="95"/>
        <v>0.98168550728110948</v>
      </c>
      <c r="Y209">
        <v>206</v>
      </c>
      <c r="Z209">
        <f t="shared" si="112"/>
        <v>8.0674988117947937</v>
      </c>
      <c r="AA209">
        <f t="shared" si="113"/>
        <v>7.190756518216638</v>
      </c>
      <c r="AB209">
        <f t="shared" si="96"/>
        <v>1.1219262940355537</v>
      </c>
      <c r="AC209">
        <v>206</v>
      </c>
      <c r="AD209">
        <f t="shared" si="114"/>
        <v>10.210428183677786</v>
      </c>
      <c r="AE209">
        <f t="shared" si="115"/>
        <v>8.0896010829937168</v>
      </c>
      <c r="AF209">
        <f t="shared" si="97"/>
        <v>1.2621670807899981</v>
      </c>
      <c r="AG209">
        <v>206</v>
      </c>
      <c r="AH209">
        <f t="shared" si="116"/>
        <v>12.605466893429366</v>
      </c>
      <c r="AI209">
        <f t="shared" si="117"/>
        <v>8.9884456477707975</v>
      </c>
      <c r="AJ209">
        <f t="shared" si="98"/>
        <v>1.402407867544442</v>
      </c>
      <c r="AK209">
        <v>206</v>
      </c>
      <c r="AL209">
        <f t="shared" si="118"/>
        <v>15.252614941049531</v>
      </c>
      <c r="AM209">
        <f t="shared" si="119"/>
        <v>9.8872902125478781</v>
      </c>
      <c r="AN209">
        <f t="shared" si="99"/>
        <v>1.542648654298886</v>
      </c>
    </row>
    <row r="210" spans="1:40">
      <c r="A210">
        <v>207</v>
      </c>
      <c r="B210">
        <f t="shared" si="100"/>
        <v>0.79430118190777521</v>
      </c>
      <c r="C210">
        <f t="shared" si="101"/>
        <v>2.2580197197676637</v>
      </c>
      <c r="D210">
        <f t="shared" si="90"/>
        <v>0.35176893051647218</v>
      </c>
      <c r="E210">
        <v>207</v>
      </c>
      <c r="F210">
        <f t="shared" si="102"/>
        <v>1.1437937019471962</v>
      </c>
      <c r="G210">
        <f t="shared" si="103"/>
        <v>2.7096236637211968</v>
      </c>
      <c r="H210">
        <f t="shared" si="91"/>
        <v>0.42212271661976647</v>
      </c>
      <c r="I210">
        <v>207</v>
      </c>
      <c r="J210">
        <f t="shared" si="104"/>
        <v>2.0334110256839044</v>
      </c>
      <c r="K210">
        <f t="shared" si="105"/>
        <v>3.6128315516282621</v>
      </c>
      <c r="L210">
        <f t="shared" si="92"/>
        <v>0.56283028882635533</v>
      </c>
      <c r="M210">
        <v>207</v>
      </c>
      <c r="N210">
        <f t="shared" si="106"/>
        <v>3.1772047276311008</v>
      </c>
      <c r="O210">
        <f t="shared" si="107"/>
        <v>4.5160394395353274</v>
      </c>
      <c r="P210">
        <f t="shared" si="93"/>
        <v>0.70353786103294436</v>
      </c>
      <c r="Q210">
        <v>207</v>
      </c>
      <c r="R210">
        <f t="shared" si="108"/>
        <v>4.5751748077887848</v>
      </c>
      <c r="S210">
        <f t="shared" si="109"/>
        <v>5.4192473274423936</v>
      </c>
      <c r="T210">
        <f t="shared" si="94"/>
        <v>0.84424543323953294</v>
      </c>
      <c r="U210">
        <v>207</v>
      </c>
      <c r="V210">
        <f t="shared" si="110"/>
        <v>6.2273212661569577</v>
      </c>
      <c r="W210">
        <f t="shared" si="111"/>
        <v>6.3224552153494589</v>
      </c>
      <c r="X210">
        <f t="shared" si="95"/>
        <v>0.98495300544612197</v>
      </c>
      <c r="Y210">
        <v>207</v>
      </c>
      <c r="Z210">
        <f t="shared" si="112"/>
        <v>8.1336441027356177</v>
      </c>
      <c r="AA210">
        <f t="shared" si="113"/>
        <v>7.2256631032565242</v>
      </c>
      <c r="AB210">
        <f t="shared" si="96"/>
        <v>1.1256605776527107</v>
      </c>
      <c r="AC210">
        <v>207</v>
      </c>
      <c r="AD210">
        <f t="shared" si="114"/>
        <v>10.294143317524766</v>
      </c>
      <c r="AE210">
        <f t="shared" si="115"/>
        <v>8.1288709911635895</v>
      </c>
      <c r="AF210">
        <f t="shared" si="97"/>
        <v>1.2663681498592996</v>
      </c>
      <c r="AG210">
        <v>207</v>
      </c>
      <c r="AH210">
        <f t="shared" si="116"/>
        <v>12.708818910524403</v>
      </c>
      <c r="AI210">
        <f t="shared" si="117"/>
        <v>9.0320788790706548</v>
      </c>
      <c r="AJ210">
        <f t="shared" si="98"/>
        <v>1.4070757220658887</v>
      </c>
      <c r="AK210">
        <v>207</v>
      </c>
      <c r="AL210">
        <f t="shared" si="118"/>
        <v>15.377670881734527</v>
      </c>
      <c r="AM210">
        <f t="shared" si="119"/>
        <v>9.9352867669777201</v>
      </c>
      <c r="AN210">
        <f t="shared" si="99"/>
        <v>1.5477832942724774</v>
      </c>
    </row>
    <row r="211" spans="1:40">
      <c r="A211">
        <v>208</v>
      </c>
      <c r="B211">
        <f t="shared" si="100"/>
        <v>0.80073367322931566</v>
      </c>
      <c r="C211">
        <f t="shared" si="101"/>
        <v>2.2689280275926285</v>
      </c>
      <c r="D211">
        <f t="shared" si="90"/>
        <v>0.3529127691542106</v>
      </c>
      <c r="E211">
        <v>208</v>
      </c>
      <c r="F211">
        <f t="shared" si="102"/>
        <v>1.1530564894502147</v>
      </c>
      <c r="G211">
        <f t="shared" si="103"/>
        <v>2.7227136331111543</v>
      </c>
      <c r="H211">
        <f t="shared" si="91"/>
        <v>0.42349532298505271</v>
      </c>
      <c r="I211">
        <v>208</v>
      </c>
      <c r="J211">
        <f t="shared" si="104"/>
        <v>2.0498782034670482</v>
      </c>
      <c r="K211">
        <f t="shared" si="105"/>
        <v>3.6302848441482056</v>
      </c>
      <c r="L211">
        <f t="shared" si="92"/>
        <v>0.56466043064673699</v>
      </c>
      <c r="M211">
        <v>208</v>
      </c>
      <c r="N211">
        <f t="shared" si="106"/>
        <v>3.2029346929172626</v>
      </c>
      <c r="O211">
        <f t="shared" si="107"/>
        <v>4.5378560551852569</v>
      </c>
      <c r="P211">
        <f t="shared" si="93"/>
        <v>0.70582553830842121</v>
      </c>
      <c r="Q211">
        <v>208</v>
      </c>
      <c r="R211">
        <f t="shared" si="108"/>
        <v>4.6122259578008586</v>
      </c>
      <c r="S211">
        <f t="shared" si="109"/>
        <v>5.4454272662223087</v>
      </c>
      <c r="T211">
        <f t="shared" si="94"/>
        <v>0.84699064597010543</v>
      </c>
      <c r="U211">
        <v>208</v>
      </c>
      <c r="V211">
        <f t="shared" si="110"/>
        <v>6.2777519981178349</v>
      </c>
      <c r="W211">
        <f t="shared" si="111"/>
        <v>6.3529984772593595</v>
      </c>
      <c r="X211">
        <f t="shared" si="95"/>
        <v>0.98815575363178976</v>
      </c>
      <c r="Y211">
        <v>208</v>
      </c>
      <c r="Z211">
        <f t="shared" si="112"/>
        <v>8.1995128138681928</v>
      </c>
      <c r="AA211">
        <f t="shared" si="113"/>
        <v>7.2605696882964113</v>
      </c>
      <c r="AB211">
        <f t="shared" si="96"/>
        <v>1.129320861293474</v>
      </c>
      <c r="AC211">
        <v>208</v>
      </c>
      <c r="AD211">
        <f t="shared" si="114"/>
        <v>10.377508405051932</v>
      </c>
      <c r="AE211">
        <f t="shared" si="115"/>
        <v>8.1681408993334621</v>
      </c>
      <c r="AF211">
        <f t="shared" si="97"/>
        <v>1.2704859689551584</v>
      </c>
      <c r="AG211">
        <v>208</v>
      </c>
      <c r="AH211">
        <f t="shared" si="116"/>
        <v>12.811738771669051</v>
      </c>
      <c r="AI211">
        <f t="shared" si="117"/>
        <v>9.0757121103705138</v>
      </c>
      <c r="AJ211">
        <f t="shared" si="98"/>
        <v>1.4116510766168424</v>
      </c>
      <c r="AK211">
        <v>208</v>
      </c>
      <c r="AL211">
        <f t="shared" si="118"/>
        <v>15.502203913719551</v>
      </c>
      <c r="AM211">
        <f t="shared" si="119"/>
        <v>9.9832833214075656</v>
      </c>
      <c r="AN211">
        <f t="shared" si="99"/>
        <v>1.5528161842785266</v>
      </c>
    </row>
    <row r="212" spans="1:40">
      <c r="A212">
        <v>209</v>
      </c>
      <c r="B212">
        <f t="shared" si="100"/>
        <v>0.80713823377236049</v>
      </c>
      <c r="C212">
        <f t="shared" si="101"/>
        <v>2.2798363354175928</v>
      </c>
      <c r="D212">
        <f t="shared" si="90"/>
        <v>0.35403341074679323</v>
      </c>
      <c r="E212">
        <v>209</v>
      </c>
      <c r="F212">
        <f t="shared" si="102"/>
        <v>1.162279056632199</v>
      </c>
      <c r="G212">
        <f t="shared" si="103"/>
        <v>2.7358036025011114</v>
      </c>
      <c r="H212">
        <f t="shared" si="91"/>
        <v>0.42484009289615182</v>
      </c>
      <c r="I212">
        <v>209</v>
      </c>
      <c r="J212">
        <f t="shared" si="104"/>
        <v>2.0662738784572428</v>
      </c>
      <c r="K212">
        <f t="shared" si="105"/>
        <v>3.6477381366681487</v>
      </c>
      <c r="L212">
        <f t="shared" si="92"/>
        <v>0.56645345719486906</v>
      </c>
      <c r="M212">
        <v>209</v>
      </c>
      <c r="N212">
        <f t="shared" si="106"/>
        <v>3.228552935089442</v>
      </c>
      <c r="O212">
        <f t="shared" si="107"/>
        <v>4.5596726708351856</v>
      </c>
      <c r="P212">
        <f t="shared" si="93"/>
        <v>0.70806682149358646</v>
      </c>
      <c r="Q212">
        <v>209</v>
      </c>
      <c r="R212">
        <f t="shared" si="108"/>
        <v>4.649116226528796</v>
      </c>
      <c r="S212">
        <f t="shared" si="109"/>
        <v>5.4716072050022229</v>
      </c>
      <c r="T212">
        <f t="shared" si="94"/>
        <v>0.84968018579230364</v>
      </c>
      <c r="U212">
        <v>209</v>
      </c>
      <c r="V212">
        <f t="shared" si="110"/>
        <v>6.3279637527753057</v>
      </c>
      <c r="W212">
        <f t="shared" si="111"/>
        <v>6.3835417391692602</v>
      </c>
      <c r="X212">
        <f t="shared" si="95"/>
        <v>0.99129355009102094</v>
      </c>
      <c r="Y212">
        <v>209</v>
      </c>
      <c r="Z212">
        <f t="shared" si="112"/>
        <v>8.265095513828971</v>
      </c>
      <c r="AA212">
        <f t="shared" si="113"/>
        <v>7.2954762733362974</v>
      </c>
      <c r="AB212">
        <f t="shared" si="96"/>
        <v>1.1329069143897381</v>
      </c>
      <c r="AC212">
        <v>209</v>
      </c>
      <c r="AD212">
        <f t="shared" si="114"/>
        <v>10.460511509689791</v>
      </c>
      <c r="AE212">
        <f t="shared" si="115"/>
        <v>8.2074108075033347</v>
      </c>
      <c r="AF212">
        <f t="shared" si="97"/>
        <v>1.2745202786884555</v>
      </c>
      <c r="AG212">
        <v>209</v>
      </c>
      <c r="AH212">
        <f t="shared" si="116"/>
        <v>12.914211740357768</v>
      </c>
      <c r="AI212">
        <f t="shared" si="117"/>
        <v>9.1193453416703711</v>
      </c>
      <c r="AJ212">
        <f t="shared" si="98"/>
        <v>1.4161336429871729</v>
      </c>
      <c r="AK212">
        <v>209</v>
      </c>
      <c r="AL212">
        <f t="shared" si="118"/>
        <v>15.626196205832898</v>
      </c>
      <c r="AM212">
        <f t="shared" si="119"/>
        <v>10.031279875837409</v>
      </c>
      <c r="AN212">
        <f t="shared" si="99"/>
        <v>1.5577470072858899</v>
      </c>
    </row>
    <row r="213" spans="1:40">
      <c r="A213">
        <v>210</v>
      </c>
      <c r="B213">
        <f t="shared" si="100"/>
        <v>0.81351395101329926</v>
      </c>
      <c r="C213">
        <f t="shared" si="101"/>
        <v>2.2907446432425576</v>
      </c>
      <c r="D213">
        <f t="shared" si="90"/>
        <v>0.35513078832818629</v>
      </c>
      <c r="E213">
        <v>210</v>
      </c>
      <c r="F213">
        <f t="shared" si="102"/>
        <v>1.1714600894591509</v>
      </c>
      <c r="G213">
        <f t="shared" si="103"/>
        <v>2.7488935718910694</v>
      </c>
      <c r="H213">
        <f t="shared" si="91"/>
        <v>0.42615694599382348</v>
      </c>
      <c r="I213">
        <v>210</v>
      </c>
      <c r="J213">
        <f t="shared" si="104"/>
        <v>2.0825957145940461</v>
      </c>
      <c r="K213">
        <f t="shared" si="105"/>
        <v>3.6651914291880923</v>
      </c>
      <c r="L213">
        <f t="shared" si="92"/>
        <v>0.56820926132509797</v>
      </c>
      <c r="M213">
        <v>210</v>
      </c>
      <c r="N213">
        <f t="shared" si="106"/>
        <v>3.2540558040531971</v>
      </c>
      <c r="O213">
        <f t="shared" si="107"/>
        <v>4.5814892864851151</v>
      </c>
      <c r="P213">
        <f t="shared" si="93"/>
        <v>0.71026157665637257</v>
      </c>
      <c r="Q213">
        <v>210</v>
      </c>
      <c r="R213">
        <f t="shared" si="108"/>
        <v>4.6858403578366037</v>
      </c>
      <c r="S213">
        <f t="shared" si="109"/>
        <v>5.4977871437821388</v>
      </c>
      <c r="T213">
        <f t="shared" si="94"/>
        <v>0.85231389198764695</v>
      </c>
      <c r="U213">
        <v>210</v>
      </c>
      <c r="V213">
        <f t="shared" si="110"/>
        <v>6.377949375944266</v>
      </c>
      <c r="W213">
        <f t="shared" si="111"/>
        <v>6.4140850010791617</v>
      </c>
      <c r="X213">
        <f t="shared" si="95"/>
        <v>0.99436620731892145</v>
      </c>
      <c r="Y213">
        <v>210</v>
      </c>
      <c r="Z213">
        <f t="shared" si="112"/>
        <v>8.3303828583761845</v>
      </c>
      <c r="AA213">
        <f t="shared" si="113"/>
        <v>7.3303828583761845</v>
      </c>
      <c r="AB213">
        <f t="shared" si="96"/>
        <v>1.1364185226501959</v>
      </c>
      <c r="AC213">
        <v>210</v>
      </c>
      <c r="AD213">
        <f t="shared" si="114"/>
        <v>10.543140805132358</v>
      </c>
      <c r="AE213">
        <f t="shared" si="115"/>
        <v>8.2466807156732074</v>
      </c>
      <c r="AF213">
        <f t="shared" si="97"/>
        <v>1.2784708379814704</v>
      </c>
      <c r="AG213">
        <v>210</v>
      </c>
      <c r="AH213">
        <f t="shared" si="116"/>
        <v>13.016223216212788</v>
      </c>
      <c r="AI213">
        <f t="shared" si="117"/>
        <v>9.1629785729702302</v>
      </c>
      <c r="AJ213">
        <f t="shared" si="98"/>
        <v>1.4205231533127451</v>
      </c>
      <c r="AK213">
        <v>210</v>
      </c>
      <c r="AL213">
        <f t="shared" si="118"/>
        <v>15.749630091617474</v>
      </c>
      <c r="AM213">
        <f t="shared" si="119"/>
        <v>10.079276430267253</v>
      </c>
      <c r="AN213">
        <f t="shared" si="99"/>
        <v>1.5625754686440196</v>
      </c>
    </row>
    <row r="214" spans="1:40">
      <c r="A214">
        <v>211</v>
      </c>
      <c r="B214">
        <f t="shared" si="100"/>
        <v>0.8198599212144706</v>
      </c>
      <c r="C214">
        <f t="shared" si="101"/>
        <v>2.3016529510675223</v>
      </c>
      <c r="D214">
        <f t="shared" si="90"/>
        <v>0.35620484001908886</v>
      </c>
      <c r="E214">
        <v>211</v>
      </c>
      <c r="F214">
        <f t="shared" si="102"/>
        <v>1.1805982865488376</v>
      </c>
      <c r="G214">
        <f t="shared" si="103"/>
        <v>2.7619835412810265</v>
      </c>
      <c r="H214">
        <f t="shared" si="91"/>
        <v>0.42744580802290666</v>
      </c>
      <c r="I214">
        <v>211</v>
      </c>
      <c r="J214">
        <f t="shared" si="104"/>
        <v>2.0988413983090446</v>
      </c>
      <c r="K214">
        <f t="shared" si="105"/>
        <v>3.6826447217080354</v>
      </c>
      <c r="L214">
        <f t="shared" si="92"/>
        <v>0.56992774403054225</v>
      </c>
      <c r="M214">
        <v>211</v>
      </c>
      <c r="N214">
        <f t="shared" si="106"/>
        <v>3.2794396848578824</v>
      </c>
      <c r="O214">
        <f t="shared" si="107"/>
        <v>4.6033059021350446</v>
      </c>
      <c r="P214">
        <f t="shared" si="93"/>
        <v>0.71240968003817773</v>
      </c>
      <c r="Q214">
        <v>211</v>
      </c>
      <c r="R214">
        <f t="shared" si="108"/>
        <v>4.7223931461953503</v>
      </c>
      <c r="S214">
        <f t="shared" si="109"/>
        <v>5.523967082562053</v>
      </c>
      <c r="T214">
        <f t="shared" si="94"/>
        <v>0.85489161604581332</v>
      </c>
      <c r="U214">
        <v>211</v>
      </c>
      <c r="V214">
        <f t="shared" si="110"/>
        <v>6.4277017823214493</v>
      </c>
      <c r="W214">
        <f t="shared" si="111"/>
        <v>6.4446282629890614</v>
      </c>
      <c r="X214">
        <f t="shared" si="95"/>
        <v>0.99737355205344902</v>
      </c>
      <c r="Y214">
        <v>211</v>
      </c>
      <c r="Z214">
        <f t="shared" si="112"/>
        <v>8.3953655932361784</v>
      </c>
      <c r="AA214">
        <f t="shared" si="113"/>
        <v>7.3652894434160707</v>
      </c>
      <c r="AB214">
        <f t="shared" si="96"/>
        <v>1.1398554880610845</v>
      </c>
      <c r="AC214">
        <v>211</v>
      </c>
      <c r="AD214">
        <f t="shared" si="114"/>
        <v>10.625384578939538</v>
      </c>
      <c r="AE214">
        <f t="shared" si="115"/>
        <v>8.28595062384308</v>
      </c>
      <c r="AF214">
        <f t="shared" si="97"/>
        <v>1.28233742406872</v>
      </c>
      <c r="AG214">
        <v>211</v>
      </c>
      <c r="AH214">
        <f t="shared" si="116"/>
        <v>13.11775873943153</v>
      </c>
      <c r="AI214">
        <f t="shared" si="117"/>
        <v>9.2066118042700893</v>
      </c>
      <c r="AJ214">
        <f t="shared" si="98"/>
        <v>1.4248193600763555</v>
      </c>
      <c r="AK214">
        <v>211</v>
      </c>
      <c r="AL214">
        <f t="shared" si="118"/>
        <v>15.87248807471215</v>
      </c>
      <c r="AM214">
        <f t="shared" si="119"/>
        <v>10.127272984697097</v>
      </c>
      <c r="AN214">
        <f t="shared" si="99"/>
        <v>1.5673012960839912</v>
      </c>
    </row>
    <row r="215" spans="1:40">
      <c r="A215">
        <v>212</v>
      </c>
      <c r="B215">
        <f t="shared" si="100"/>
        <v>0.82617524969944989</v>
      </c>
      <c r="C215">
        <f t="shared" si="101"/>
        <v>2.3125612588924866</v>
      </c>
      <c r="D215">
        <f t="shared" si="90"/>
        <v>0.35725550902600312</v>
      </c>
      <c r="E215">
        <v>212</v>
      </c>
      <c r="F215">
        <f t="shared" si="102"/>
        <v>1.1896923595672078</v>
      </c>
      <c r="G215">
        <f t="shared" si="103"/>
        <v>2.7750735106709836</v>
      </c>
      <c r="H215">
        <f t="shared" si="91"/>
        <v>0.42870661083120376</v>
      </c>
      <c r="I215">
        <v>212</v>
      </c>
      <c r="J215">
        <f t="shared" si="104"/>
        <v>2.1150086392305916</v>
      </c>
      <c r="K215">
        <f t="shared" si="105"/>
        <v>3.7000980142279785</v>
      </c>
      <c r="L215">
        <f t="shared" si="92"/>
        <v>0.57160881444160494</v>
      </c>
      <c r="M215">
        <v>212</v>
      </c>
      <c r="N215">
        <f t="shared" si="106"/>
        <v>3.3047009987977995</v>
      </c>
      <c r="O215">
        <f t="shared" si="107"/>
        <v>4.6251225177849733</v>
      </c>
      <c r="P215">
        <f t="shared" si="93"/>
        <v>0.71451101805200623</v>
      </c>
      <c r="Q215">
        <v>212</v>
      </c>
      <c r="R215">
        <f t="shared" si="108"/>
        <v>4.758769438268831</v>
      </c>
      <c r="S215">
        <f t="shared" si="109"/>
        <v>5.5501470213419672</v>
      </c>
      <c r="T215">
        <f t="shared" si="94"/>
        <v>0.85741322166240752</v>
      </c>
      <c r="U215">
        <v>212</v>
      </c>
      <c r="V215">
        <f t="shared" si="110"/>
        <v>6.4772139576436869</v>
      </c>
      <c r="W215">
        <f t="shared" si="111"/>
        <v>6.4751715248989621</v>
      </c>
      <c r="X215">
        <f t="shared" si="95"/>
        <v>1.0003154252728088</v>
      </c>
      <c r="Y215">
        <v>212</v>
      </c>
      <c r="Z215">
        <f t="shared" si="112"/>
        <v>8.4600345569223663</v>
      </c>
      <c r="AA215">
        <f t="shared" si="113"/>
        <v>7.4001960284559569</v>
      </c>
      <c r="AB215">
        <f t="shared" si="96"/>
        <v>1.1432176288832099</v>
      </c>
      <c r="AC215">
        <v>212</v>
      </c>
      <c r="AD215">
        <f t="shared" si="114"/>
        <v>10.707231236104869</v>
      </c>
      <c r="AE215">
        <f t="shared" si="115"/>
        <v>8.3252205320129509</v>
      </c>
      <c r="AF215">
        <f t="shared" si="97"/>
        <v>1.2861198324936112</v>
      </c>
      <c r="AG215">
        <v>212</v>
      </c>
      <c r="AH215">
        <f t="shared" si="116"/>
        <v>13.218803995191198</v>
      </c>
      <c r="AI215">
        <f t="shared" si="117"/>
        <v>9.2502450355699466</v>
      </c>
      <c r="AJ215">
        <f t="shared" si="98"/>
        <v>1.4290220361040125</v>
      </c>
      <c r="AK215">
        <v>212</v>
      </c>
      <c r="AL215">
        <f t="shared" si="118"/>
        <v>15.994752834181348</v>
      </c>
      <c r="AM215">
        <f t="shared" si="119"/>
        <v>10.175269539126941</v>
      </c>
      <c r="AN215">
        <f t="shared" si="99"/>
        <v>1.5719242397144135</v>
      </c>
    </row>
    <row r="216" spans="1:40">
      <c r="A216">
        <v>213</v>
      </c>
      <c r="B216">
        <f t="shared" si="100"/>
        <v>0.83245905112557594</v>
      </c>
      <c r="C216">
        <f t="shared" si="101"/>
        <v>2.3234695667174514</v>
      </c>
      <c r="D216">
        <f t="shared" si="90"/>
        <v>0.35828274363914153</v>
      </c>
      <c r="E216">
        <v>213</v>
      </c>
      <c r="F216">
        <f t="shared" si="102"/>
        <v>1.1987410336208293</v>
      </c>
      <c r="G216">
        <f t="shared" si="103"/>
        <v>2.7881634800609416</v>
      </c>
      <c r="H216">
        <f t="shared" si="91"/>
        <v>0.42993929236696987</v>
      </c>
      <c r="I216">
        <v>213</v>
      </c>
      <c r="J216">
        <f t="shared" si="104"/>
        <v>2.1310951708814745</v>
      </c>
      <c r="K216">
        <f t="shared" si="105"/>
        <v>3.717551306747922</v>
      </c>
      <c r="L216">
        <f t="shared" si="92"/>
        <v>0.5732523898226265</v>
      </c>
      <c r="M216">
        <v>213</v>
      </c>
      <c r="N216">
        <f t="shared" si="106"/>
        <v>3.3298362045023038</v>
      </c>
      <c r="O216">
        <f t="shared" si="107"/>
        <v>4.6469391334349028</v>
      </c>
      <c r="P216">
        <f t="shared" si="93"/>
        <v>0.71656548727828306</v>
      </c>
      <c r="Q216">
        <v>213</v>
      </c>
      <c r="R216">
        <f t="shared" si="108"/>
        <v>4.7949641344833172</v>
      </c>
      <c r="S216">
        <f t="shared" si="109"/>
        <v>5.5763269601218832</v>
      </c>
      <c r="T216">
        <f t="shared" si="94"/>
        <v>0.85987858473393974</v>
      </c>
      <c r="U216">
        <v>213</v>
      </c>
      <c r="V216">
        <f t="shared" si="110"/>
        <v>6.526478960824516</v>
      </c>
      <c r="W216">
        <f t="shared" si="111"/>
        <v>6.5057147868088636</v>
      </c>
      <c r="X216">
        <f t="shared" si="95"/>
        <v>1.0031916821895965</v>
      </c>
      <c r="Y216">
        <v>213</v>
      </c>
      <c r="Z216">
        <f t="shared" si="112"/>
        <v>8.524380683525898</v>
      </c>
      <c r="AA216">
        <f t="shared" si="113"/>
        <v>7.435102613495844</v>
      </c>
      <c r="AB216">
        <f t="shared" si="96"/>
        <v>1.146504779645253</v>
      </c>
      <c r="AC216">
        <v>213</v>
      </c>
      <c r="AD216">
        <f t="shared" si="114"/>
        <v>10.788669302587465</v>
      </c>
      <c r="AE216">
        <f t="shared" si="115"/>
        <v>8.3644904401828253</v>
      </c>
      <c r="AF216">
        <f t="shared" si="97"/>
        <v>1.2898178771009097</v>
      </c>
      <c r="AG216">
        <v>213</v>
      </c>
      <c r="AH216">
        <f t="shared" si="116"/>
        <v>13.319344818009215</v>
      </c>
      <c r="AI216">
        <f t="shared" si="117"/>
        <v>9.2938782668698057</v>
      </c>
      <c r="AJ216">
        <f t="shared" si="98"/>
        <v>1.4331309745565661</v>
      </c>
      <c r="AK216">
        <v>213</v>
      </c>
      <c r="AL216">
        <f t="shared" si="118"/>
        <v>16.11640722979115</v>
      </c>
      <c r="AM216">
        <f t="shared" si="119"/>
        <v>10.223266093556786</v>
      </c>
      <c r="AN216">
        <f t="shared" si="99"/>
        <v>1.5764440720122228</v>
      </c>
    </row>
    <row r="217" spans="1:40">
      <c r="A217">
        <v>214</v>
      </c>
      <c r="B217">
        <f t="shared" si="100"/>
        <v>0.83871044975363518</v>
      </c>
      <c r="C217">
        <f t="shared" si="101"/>
        <v>2.3343778745424157</v>
      </c>
      <c r="D217">
        <f t="shared" si="90"/>
        <v>0.35928649722917677</v>
      </c>
      <c r="E217">
        <v>214</v>
      </c>
      <c r="F217">
        <f t="shared" si="102"/>
        <v>1.2077430476452347</v>
      </c>
      <c r="G217">
        <f t="shared" si="103"/>
        <v>2.8012534494508987</v>
      </c>
      <c r="H217">
        <f t="shared" si="91"/>
        <v>0.43114379667501213</v>
      </c>
      <c r="I217">
        <v>214</v>
      </c>
      <c r="J217">
        <f t="shared" si="104"/>
        <v>2.1470987513693061</v>
      </c>
      <c r="K217">
        <f t="shared" si="105"/>
        <v>3.7350045992678651</v>
      </c>
      <c r="L217">
        <f t="shared" si="92"/>
        <v>0.57485839556668283</v>
      </c>
      <c r="M217">
        <v>214</v>
      </c>
      <c r="N217">
        <f t="shared" si="106"/>
        <v>3.3548417990145407</v>
      </c>
      <c r="O217">
        <f t="shared" si="107"/>
        <v>4.6687557490848315</v>
      </c>
      <c r="P217">
        <f t="shared" si="93"/>
        <v>0.71857299445835354</v>
      </c>
      <c r="Q217">
        <v>214</v>
      </c>
      <c r="R217">
        <f t="shared" si="108"/>
        <v>4.8309721905809386</v>
      </c>
      <c r="S217">
        <f t="shared" si="109"/>
        <v>5.6025068989017974</v>
      </c>
      <c r="T217">
        <f t="shared" si="94"/>
        <v>0.86228759335002425</v>
      </c>
      <c r="U217">
        <v>214</v>
      </c>
      <c r="V217">
        <f t="shared" si="110"/>
        <v>6.5754899260684994</v>
      </c>
      <c r="W217">
        <f t="shared" si="111"/>
        <v>6.5362580487187643</v>
      </c>
      <c r="X217">
        <f t="shared" si="95"/>
        <v>1.0060021922416948</v>
      </c>
      <c r="Y217">
        <v>214</v>
      </c>
      <c r="Z217">
        <f t="shared" si="112"/>
        <v>8.5883950054772242</v>
      </c>
      <c r="AA217">
        <f t="shared" si="113"/>
        <v>7.4700091985357302</v>
      </c>
      <c r="AB217">
        <f t="shared" si="96"/>
        <v>1.1497167911333657</v>
      </c>
      <c r="AC217">
        <v>214</v>
      </c>
      <c r="AD217">
        <f t="shared" si="114"/>
        <v>10.869687428807111</v>
      </c>
      <c r="AE217">
        <f t="shared" si="115"/>
        <v>8.4037603483526961</v>
      </c>
      <c r="AF217">
        <f t="shared" si="97"/>
        <v>1.2934313900250363</v>
      </c>
      <c r="AG217">
        <v>214</v>
      </c>
      <c r="AH217">
        <f t="shared" si="116"/>
        <v>13.419367196058163</v>
      </c>
      <c r="AI217">
        <f t="shared" si="117"/>
        <v>9.337511498169663</v>
      </c>
      <c r="AJ217">
        <f t="shared" si="98"/>
        <v>1.4371459889167071</v>
      </c>
      <c r="AK217">
        <v>214</v>
      </c>
      <c r="AL217">
        <f t="shared" si="118"/>
        <v>16.237434307230377</v>
      </c>
      <c r="AM217">
        <f t="shared" si="119"/>
        <v>10.27126264798663</v>
      </c>
      <c r="AN217">
        <f t="shared" si="99"/>
        <v>1.5808605878083777</v>
      </c>
    </row>
    <row r="218" spans="1:40">
      <c r="A218">
        <v>215</v>
      </c>
      <c r="B218">
        <f t="shared" si="100"/>
        <v>0.8449285797146201</v>
      </c>
      <c r="C218">
        <f t="shared" si="101"/>
        <v>2.3452861823673805</v>
      </c>
      <c r="D218">
        <f t="shared" si="90"/>
        <v>0.3602667282428329</v>
      </c>
      <c r="E218">
        <v>215</v>
      </c>
      <c r="F218">
        <f t="shared" si="102"/>
        <v>1.2166971547890528</v>
      </c>
      <c r="G218">
        <f t="shared" si="103"/>
        <v>2.8143434188408563</v>
      </c>
      <c r="H218">
        <f t="shared" si="91"/>
        <v>0.43232007389139948</v>
      </c>
      <c r="I218">
        <v>215</v>
      </c>
      <c r="J218">
        <f t="shared" si="104"/>
        <v>2.1630171640694273</v>
      </c>
      <c r="K218">
        <f t="shared" si="105"/>
        <v>3.7524578917878086</v>
      </c>
      <c r="L218">
        <f t="shared" si="92"/>
        <v>0.57642676518853264</v>
      </c>
      <c r="M218">
        <v>215</v>
      </c>
      <c r="N218">
        <f t="shared" si="106"/>
        <v>3.3797143188584804</v>
      </c>
      <c r="O218">
        <f t="shared" si="107"/>
        <v>4.690572364734761</v>
      </c>
      <c r="P218">
        <f t="shared" si="93"/>
        <v>0.7205334564856658</v>
      </c>
      <c r="Q218">
        <v>215</v>
      </c>
      <c r="R218">
        <f t="shared" si="108"/>
        <v>4.8667886191562113</v>
      </c>
      <c r="S218">
        <f t="shared" si="109"/>
        <v>5.6286868376817125</v>
      </c>
      <c r="T218">
        <f t="shared" si="94"/>
        <v>0.86464014778279896</v>
      </c>
      <c r="U218">
        <v>215</v>
      </c>
      <c r="V218">
        <f t="shared" si="110"/>
        <v>6.6242400649626214</v>
      </c>
      <c r="W218">
        <f t="shared" si="111"/>
        <v>6.5668013106286649</v>
      </c>
      <c r="X218">
        <f t="shared" si="95"/>
        <v>1.0087468390799321</v>
      </c>
      <c r="Y218">
        <v>215</v>
      </c>
      <c r="Z218">
        <f t="shared" si="112"/>
        <v>8.6520686562777094</v>
      </c>
      <c r="AA218">
        <f t="shared" si="113"/>
        <v>7.5049157835756173</v>
      </c>
      <c r="AB218">
        <f t="shared" si="96"/>
        <v>1.1528535303770653</v>
      </c>
      <c r="AC218">
        <v>215</v>
      </c>
      <c r="AD218">
        <f t="shared" si="114"/>
        <v>10.950274393101475</v>
      </c>
      <c r="AE218">
        <f t="shared" si="115"/>
        <v>8.4430302565225688</v>
      </c>
      <c r="AF218">
        <f t="shared" si="97"/>
        <v>1.2969602216741984</v>
      </c>
      <c r="AG218">
        <v>215</v>
      </c>
      <c r="AH218">
        <f t="shared" si="116"/>
        <v>13.518857275433922</v>
      </c>
      <c r="AI218">
        <f t="shared" si="117"/>
        <v>9.381144729469522</v>
      </c>
      <c r="AJ218">
        <f t="shared" si="98"/>
        <v>1.4410669129713316</v>
      </c>
      <c r="AK218">
        <v>215</v>
      </c>
      <c r="AL218">
        <f t="shared" si="118"/>
        <v>16.357817303275045</v>
      </c>
      <c r="AM218">
        <f t="shared" si="119"/>
        <v>10.319259202416474</v>
      </c>
      <c r="AN218">
        <f t="shared" si="99"/>
        <v>1.5851736042684648</v>
      </c>
    </row>
    <row r="219" spans="1:40">
      <c r="A219">
        <v>216</v>
      </c>
      <c r="B219">
        <f t="shared" si="100"/>
        <v>0.85111258527348144</v>
      </c>
      <c r="C219">
        <f t="shared" si="101"/>
        <v>2.3561944901923448</v>
      </c>
      <c r="D219">
        <f t="shared" si="90"/>
        <v>0.36122340019732496</v>
      </c>
      <c r="E219">
        <v>216</v>
      </c>
      <c r="F219">
        <f t="shared" si="102"/>
        <v>1.2256021227938132</v>
      </c>
      <c r="G219">
        <f t="shared" si="103"/>
        <v>2.8274333882308138</v>
      </c>
      <c r="H219">
        <f t="shared" si="91"/>
        <v>0.4334680802367899</v>
      </c>
      <c r="I219">
        <v>216</v>
      </c>
      <c r="J219">
        <f t="shared" si="104"/>
        <v>2.1788482183001125</v>
      </c>
      <c r="K219">
        <f t="shared" si="105"/>
        <v>3.7699111843077517</v>
      </c>
      <c r="L219">
        <f t="shared" si="92"/>
        <v>0.57795744031571994</v>
      </c>
      <c r="M219">
        <v>216</v>
      </c>
      <c r="N219">
        <f t="shared" si="106"/>
        <v>3.4044503410939257</v>
      </c>
      <c r="O219">
        <f t="shared" si="107"/>
        <v>4.7123889803846897</v>
      </c>
      <c r="P219">
        <f t="shared" si="93"/>
        <v>0.72244680039464992</v>
      </c>
      <c r="Q219">
        <v>216</v>
      </c>
      <c r="R219">
        <f t="shared" si="108"/>
        <v>4.9024084911752528</v>
      </c>
      <c r="S219">
        <f t="shared" si="109"/>
        <v>5.6548667764616276</v>
      </c>
      <c r="T219">
        <f t="shared" si="94"/>
        <v>0.8669361604735798</v>
      </c>
      <c r="U219">
        <v>216</v>
      </c>
      <c r="V219">
        <f t="shared" si="110"/>
        <v>6.672722668544095</v>
      </c>
      <c r="W219">
        <f t="shared" si="111"/>
        <v>6.5973445725385655</v>
      </c>
      <c r="X219">
        <f t="shared" si="95"/>
        <v>1.01142552055251</v>
      </c>
      <c r="Y219">
        <v>216</v>
      </c>
      <c r="Z219">
        <f t="shared" si="112"/>
        <v>8.7153928732004502</v>
      </c>
      <c r="AA219">
        <f t="shared" si="113"/>
        <v>7.5398223686155035</v>
      </c>
      <c r="AB219">
        <f t="shared" si="96"/>
        <v>1.1559148806314399</v>
      </c>
      <c r="AC219">
        <v>216</v>
      </c>
      <c r="AD219">
        <f t="shared" si="114"/>
        <v>11.03041910514432</v>
      </c>
      <c r="AE219">
        <f t="shared" si="115"/>
        <v>8.4823001646924414</v>
      </c>
      <c r="AF219">
        <f t="shared" si="97"/>
        <v>1.30040424071037</v>
      </c>
      <c r="AG219">
        <v>216</v>
      </c>
      <c r="AH219">
        <f t="shared" si="116"/>
        <v>13.617801364375703</v>
      </c>
      <c r="AI219">
        <f t="shared" si="117"/>
        <v>9.4247779607693793</v>
      </c>
      <c r="AJ219">
        <f t="shared" si="98"/>
        <v>1.4448936007892998</v>
      </c>
      <c r="AK219">
        <v>216</v>
      </c>
      <c r="AL219">
        <f t="shared" si="118"/>
        <v>16.477539650894602</v>
      </c>
      <c r="AM219">
        <f t="shared" si="119"/>
        <v>10.367255756846317</v>
      </c>
      <c r="AN219">
        <f t="shared" si="99"/>
        <v>1.5893829608682299</v>
      </c>
    </row>
    <row r="220" spans="1:40">
      <c r="A220">
        <v>217</v>
      </c>
      <c r="B220">
        <f t="shared" si="100"/>
        <v>0.85726162108979365</v>
      </c>
      <c r="C220">
        <f t="shared" si="101"/>
        <v>2.3671027980173096</v>
      </c>
      <c r="D220">
        <f t="shared" si="90"/>
        <v>0.36215648167364672</v>
      </c>
      <c r="E220">
        <v>217</v>
      </c>
      <c r="F220">
        <f t="shared" si="102"/>
        <v>1.2344567343693029</v>
      </c>
      <c r="G220">
        <f t="shared" si="103"/>
        <v>2.8405233576207713</v>
      </c>
      <c r="H220">
        <f t="shared" si="91"/>
        <v>0.43458777800837611</v>
      </c>
      <c r="I220">
        <v>217</v>
      </c>
      <c r="J220">
        <f t="shared" si="104"/>
        <v>2.1945897499898717</v>
      </c>
      <c r="K220">
        <f t="shared" si="105"/>
        <v>3.7873644768276953</v>
      </c>
      <c r="L220">
        <f t="shared" si="92"/>
        <v>0.57945037067783478</v>
      </c>
      <c r="M220">
        <v>217</v>
      </c>
      <c r="N220">
        <f t="shared" si="106"/>
        <v>3.4290464843591746</v>
      </c>
      <c r="O220">
        <f t="shared" si="107"/>
        <v>4.7342055960346192</v>
      </c>
      <c r="P220">
        <f t="shared" si="93"/>
        <v>0.72431296334729345</v>
      </c>
      <c r="Q220">
        <v>217</v>
      </c>
      <c r="R220">
        <f t="shared" si="108"/>
        <v>4.9378269374772117</v>
      </c>
      <c r="S220">
        <f t="shared" si="109"/>
        <v>5.6810467152415427</v>
      </c>
      <c r="T220">
        <f t="shared" si="94"/>
        <v>0.86917555601675223</v>
      </c>
      <c r="U220">
        <v>217</v>
      </c>
      <c r="V220">
        <f t="shared" si="110"/>
        <v>6.7209311093439821</v>
      </c>
      <c r="W220">
        <f t="shared" si="111"/>
        <v>6.6278878344484671</v>
      </c>
      <c r="X220">
        <f t="shared" si="95"/>
        <v>1.0140381486862107</v>
      </c>
      <c r="Y220">
        <v>217</v>
      </c>
      <c r="Z220">
        <f t="shared" si="112"/>
        <v>8.7783589999594867</v>
      </c>
      <c r="AA220">
        <f t="shared" si="113"/>
        <v>7.5747289536553906</v>
      </c>
      <c r="AB220">
        <f t="shared" si="96"/>
        <v>1.1589007413556696</v>
      </c>
      <c r="AC220">
        <v>217</v>
      </c>
      <c r="AD220">
        <f t="shared" si="114"/>
        <v>11.110110609323725</v>
      </c>
      <c r="AE220">
        <f t="shared" si="115"/>
        <v>8.521570072862314</v>
      </c>
      <c r="AF220">
        <f t="shared" si="97"/>
        <v>1.3037633340251282</v>
      </c>
      <c r="AG220">
        <v>217</v>
      </c>
      <c r="AH220">
        <f t="shared" si="116"/>
        <v>13.716185937436698</v>
      </c>
      <c r="AI220">
        <f t="shared" si="117"/>
        <v>9.4684111920692384</v>
      </c>
      <c r="AJ220">
        <f t="shared" si="98"/>
        <v>1.4486259266945869</v>
      </c>
      <c r="AK220">
        <v>217</v>
      </c>
      <c r="AL220">
        <f t="shared" si="118"/>
        <v>16.596584984298403</v>
      </c>
      <c r="AM220">
        <f t="shared" si="119"/>
        <v>10.415252311276163</v>
      </c>
      <c r="AN220">
        <f t="shared" si="99"/>
        <v>1.5934885193640453</v>
      </c>
    </row>
    <row r="221" spans="1:40">
      <c r="A221">
        <v>218</v>
      </c>
      <c r="B221">
        <f t="shared" si="100"/>
        <v>0.86337485247525336</v>
      </c>
      <c r="C221">
        <f t="shared" si="101"/>
        <v>2.3780111058422739</v>
      </c>
      <c r="D221">
        <f t="shared" si="90"/>
        <v>0.36306594630871264</v>
      </c>
      <c r="E221">
        <v>218</v>
      </c>
      <c r="F221">
        <f t="shared" si="102"/>
        <v>1.2432597875643647</v>
      </c>
      <c r="G221">
        <f t="shared" si="103"/>
        <v>2.8536133270107289</v>
      </c>
      <c r="H221">
        <f t="shared" si="91"/>
        <v>0.43567913557045507</v>
      </c>
      <c r="I221">
        <v>218</v>
      </c>
      <c r="J221">
        <f t="shared" si="104"/>
        <v>2.2102396223366485</v>
      </c>
      <c r="K221">
        <f t="shared" si="105"/>
        <v>3.8048177693476384</v>
      </c>
      <c r="L221">
        <f t="shared" si="92"/>
        <v>0.5809055140939402</v>
      </c>
      <c r="M221">
        <v>218</v>
      </c>
      <c r="N221">
        <f t="shared" si="106"/>
        <v>3.4534994099010135</v>
      </c>
      <c r="O221">
        <f t="shared" si="107"/>
        <v>4.7560222116845479</v>
      </c>
      <c r="P221">
        <f t="shared" si="93"/>
        <v>0.72613189261742528</v>
      </c>
      <c r="Q221">
        <v>218</v>
      </c>
      <c r="R221">
        <f t="shared" si="108"/>
        <v>4.9730391502574589</v>
      </c>
      <c r="S221">
        <f t="shared" si="109"/>
        <v>5.7072266540214578</v>
      </c>
      <c r="T221">
        <f t="shared" si="94"/>
        <v>0.87135827114091013</v>
      </c>
      <c r="U221">
        <v>218</v>
      </c>
      <c r="V221">
        <f t="shared" si="110"/>
        <v>6.7688588434059858</v>
      </c>
      <c r="W221">
        <f t="shared" si="111"/>
        <v>6.6584310963583668</v>
      </c>
      <c r="X221">
        <f t="shared" si="95"/>
        <v>1.0165846496643953</v>
      </c>
      <c r="Y221">
        <v>218</v>
      </c>
      <c r="Z221">
        <f t="shared" si="112"/>
        <v>8.840958489346594</v>
      </c>
      <c r="AA221">
        <f t="shared" si="113"/>
        <v>7.6096355386952768</v>
      </c>
      <c r="AB221">
        <f t="shared" si="96"/>
        <v>1.1618110281878804</v>
      </c>
      <c r="AC221">
        <v>218</v>
      </c>
      <c r="AD221">
        <f t="shared" si="114"/>
        <v>11.189338088079284</v>
      </c>
      <c r="AE221">
        <f t="shared" si="115"/>
        <v>8.5608399810321867</v>
      </c>
      <c r="AF221">
        <f t="shared" si="97"/>
        <v>1.3070374067113655</v>
      </c>
      <c r="AG221">
        <v>218</v>
      </c>
      <c r="AH221">
        <f t="shared" si="116"/>
        <v>13.813997639604054</v>
      </c>
      <c r="AI221">
        <f t="shared" si="117"/>
        <v>9.5120444233690957</v>
      </c>
      <c r="AJ221">
        <f t="shared" si="98"/>
        <v>1.4522637852348506</v>
      </c>
      <c r="AK221">
        <v>218</v>
      </c>
      <c r="AL221">
        <f t="shared" si="118"/>
        <v>16.714937143920903</v>
      </c>
      <c r="AM221">
        <f t="shared" si="119"/>
        <v>10.463248865706005</v>
      </c>
      <c r="AN221">
        <f t="shared" si="99"/>
        <v>1.5974901637583354</v>
      </c>
    </row>
    <row r="222" spans="1:40">
      <c r="A222">
        <v>219</v>
      </c>
      <c r="B222">
        <f t="shared" si="100"/>
        <v>0.86945145564793358</v>
      </c>
      <c r="C222">
        <f t="shared" si="101"/>
        <v>2.3889194136672387</v>
      </c>
      <c r="D222">
        <f t="shared" si="90"/>
        <v>0.36395177278635599</v>
      </c>
      <c r="E222">
        <v>219</v>
      </c>
      <c r="F222">
        <f t="shared" si="102"/>
        <v>1.2520100961330243</v>
      </c>
      <c r="G222">
        <f t="shared" si="103"/>
        <v>2.8667032964006864</v>
      </c>
      <c r="H222">
        <f t="shared" si="91"/>
        <v>0.43674212734362711</v>
      </c>
      <c r="I222">
        <v>219</v>
      </c>
      <c r="J222">
        <f t="shared" si="104"/>
        <v>2.2257957264587098</v>
      </c>
      <c r="K222">
        <f t="shared" si="105"/>
        <v>3.8222710618675819</v>
      </c>
      <c r="L222">
        <f t="shared" si="92"/>
        <v>0.58232283645816951</v>
      </c>
      <c r="M222">
        <v>219</v>
      </c>
      <c r="N222">
        <f t="shared" si="106"/>
        <v>3.4778058225917343</v>
      </c>
      <c r="O222">
        <f t="shared" si="107"/>
        <v>4.7778388273344774</v>
      </c>
      <c r="P222">
        <f t="shared" si="93"/>
        <v>0.72790354557271197</v>
      </c>
      <c r="Q222">
        <v>219</v>
      </c>
      <c r="R222">
        <f t="shared" si="108"/>
        <v>5.0080403845320971</v>
      </c>
      <c r="S222">
        <f t="shared" si="109"/>
        <v>5.7334065928013729</v>
      </c>
      <c r="T222">
        <f t="shared" si="94"/>
        <v>0.87348425468725421</v>
      </c>
      <c r="U222">
        <v>219</v>
      </c>
      <c r="V222">
        <f t="shared" si="110"/>
        <v>6.8164994122797991</v>
      </c>
      <c r="W222">
        <f t="shared" si="111"/>
        <v>6.6889743582682684</v>
      </c>
      <c r="X222">
        <f t="shared" si="95"/>
        <v>1.0190649638017968</v>
      </c>
      <c r="Y222">
        <v>219</v>
      </c>
      <c r="Z222">
        <f t="shared" si="112"/>
        <v>8.9031829058348393</v>
      </c>
      <c r="AA222">
        <f t="shared" si="113"/>
        <v>7.6445421237351638</v>
      </c>
      <c r="AB222">
        <f t="shared" si="96"/>
        <v>1.164645672916339</v>
      </c>
      <c r="AC222">
        <v>219</v>
      </c>
      <c r="AD222">
        <f t="shared" si="114"/>
        <v>11.268090865197218</v>
      </c>
      <c r="AE222">
        <f t="shared" si="115"/>
        <v>8.6001098892020593</v>
      </c>
      <c r="AF222">
        <f t="shared" si="97"/>
        <v>1.3102263820308813</v>
      </c>
      <c r="AG222">
        <v>219</v>
      </c>
      <c r="AH222">
        <f t="shared" si="116"/>
        <v>13.911223290366937</v>
      </c>
      <c r="AI222">
        <f t="shared" si="117"/>
        <v>9.5556776546689548</v>
      </c>
      <c r="AJ222">
        <f t="shared" si="98"/>
        <v>1.4558070911454239</v>
      </c>
      <c r="AK222">
        <v>219</v>
      </c>
      <c r="AL222">
        <f t="shared" si="118"/>
        <v>16.832580181343992</v>
      </c>
      <c r="AM222">
        <f t="shared" si="119"/>
        <v>10.51124542013585</v>
      </c>
      <c r="AN222">
        <f t="shared" si="99"/>
        <v>1.6013878002599662</v>
      </c>
    </row>
    <row r="223" spans="1:40">
      <c r="A223">
        <v>220</v>
      </c>
      <c r="B223">
        <f t="shared" si="100"/>
        <v>0.87549061798321559</v>
      </c>
      <c r="C223">
        <f t="shared" si="101"/>
        <v>2.399827721492203</v>
      </c>
      <c r="D223">
        <f t="shared" si="90"/>
        <v>0.36481394482718915</v>
      </c>
      <c r="E223">
        <v>220</v>
      </c>
      <c r="F223">
        <f t="shared" si="102"/>
        <v>1.2607064898958305</v>
      </c>
      <c r="G223">
        <f t="shared" si="103"/>
        <v>2.879793265790644</v>
      </c>
      <c r="H223">
        <f t="shared" si="91"/>
        <v>0.43777673379262694</v>
      </c>
      <c r="I223">
        <v>220</v>
      </c>
      <c r="J223">
        <f t="shared" si="104"/>
        <v>2.2412559820370319</v>
      </c>
      <c r="K223">
        <f t="shared" si="105"/>
        <v>3.839724354387525</v>
      </c>
      <c r="L223">
        <f t="shared" si="92"/>
        <v>0.58370231172350262</v>
      </c>
      <c r="M223">
        <v>220</v>
      </c>
      <c r="N223">
        <f t="shared" si="106"/>
        <v>3.5019624719328624</v>
      </c>
      <c r="O223">
        <f t="shared" si="107"/>
        <v>4.7996554429844061</v>
      </c>
      <c r="P223">
        <f t="shared" si="93"/>
        <v>0.7296278896543783</v>
      </c>
      <c r="Q223">
        <v>220</v>
      </c>
      <c r="R223">
        <f t="shared" si="108"/>
        <v>5.0428259595833218</v>
      </c>
      <c r="S223">
        <f t="shared" si="109"/>
        <v>5.759586531581288</v>
      </c>
      <c r="T223">
        <f t="shared" si="94"/>
        <v>0.87555346758525388</v>
      </c>
      <c r="U223">
        <v>220</v>
      </c>
      <c r="V223">
        <f t="shared" si="110"/>
        <v>6.8638464449884102</v>
      </c>
      <c r="W223">
        <f t="shared" si="111"/>
        <v>6.719517620178169</v>
      </c>
      <c r="X223">
        <f t="shared" si="95"/>
        <v>1.0214790455161296</v>
      </c>
      <c r="Y223">
        <v>220</v>
      </c>
      <c r="Z223">
        <f t="shared" si="112"/>
        <v>8.9650239281481277</v>
      </c>
      <c r="AA223">
        <f t="shared" si="113"/>
        <v>7.67944870877505</v>
      </c>
      <c r="AB223">
        <f t="shared" si="96"/>
        <v>1.1674046234470052</v>
      </c>
      <c r="AC223">
        <v>220</v>
      </c>
      <c r="AD223">
        <f t="shared" si="114"/>
        <v>11.346358409062475</v>
      </c>
      <c r="AE223">
        <f t="shared" si="115"/>
        <v>8.639379797371932</v>
      </c>
      <c r="AF223">
        <f t="shared" si="97"/>
        <v>1.3133302013778809</v>
      </c>
      <c r="AG223">
        <v>220</v>
      </c>
      <c r="AH223">
        <f t="shared" si="116"/>
        <v>14.007849887731449</v>
      </c>
      <c r="AI223">
        <f t="shared" si="117"/>
        <v>9.5993108859688121</v>
      </c>
      <c r="AJ223">
        <f t="shared" si="98"/>
        <v>1.4592557793087566</v>
      </c>
      <c r="AK223">
        <v>220</v>
      </c>
      <c r="AL223">
        <f t="shared" si="118"/>
        <v>16.949498364155055</v>
      </c>
      <c r="AM223">
        <f t="shared" si="119"/>
        <v>10.559241974565694</v>
      </c>
      <c r="AN223">
        <f t="shared" si="99"/>
        <v>1.6051813572396323</v>
      </c>
    </row>
    <row r="224" spans="1:40">
      <c r="A224">
        <v>221</v>
      </c>
      <c r="B224">
        <f t="shared" si="100"/>
        <v>0.8814915382613232</v>
      </c>
      <c r="C224">
        <f t="shared" si="101"/>
        <v>2.4107360293171674</v>
      </c>
      <c r="D224">
        <f t="shared" si="90"/>
        <v>0.36565245117732886</v>
      </c>
      <c r="E224">
        <v>221</v>
      </c>
      <c r="F224">
        <f t="shared" si="102"/>
        <v>1.2693478150963053</v>
      </c>
      <c r="G224">
        <f t="shared" si="103"/>
        <v>2.8928832351806011</v>
      </c>
      <c r="H224">
        <f t="shared" si="91"/>
        <v>0.43878294141279456</v>
      </c>
      <c r="I224">
        <v>221</v>
      </c>
      <c r="J224">
        <f t="shared" si="104"/>
        <v>2.2566183379489875</v>
      </c>
      <c r="K224">
        <f t="shared" si="105"/>
        <v>3.8571776469074681</v>
      </c>
      <c r="L224">
        <f t="shared" si="92"/>
        <v>0.58504392188372611</v>
      </c>
      <c r="M224">
        <v>221</v>
      </c>
      <c r="N224">
        <f t="shared" si="106"/>
        <v>3.5259661530452928</v>
      </c>
      <c r="O224">
        <f t="shared" si="107"/>
        <v>4.8214720586343347</v>
      </c>
      <c r="P224">
        <f t="shared" si="93"/>
        <v>0.73130490235465773</v>
      </c>
      <c r="Q224">
        <v>221</v>
      </c>
      <c r="R224">
        <f t="shared" si="108"/>
        <v>5.0773912603852214</v>
      </c>
      <c r="S224">
        <f t="shared" si="109"/>
        <v>5.7857664703612022</v>
      </c>
      <c r="T224">
        <f t="shared" si="94"/>
        <v>0.87756588282558912</v>
      </c>
      <c r="U224">
        <v>221</v>
      </c>
      <c r="V224">
        <f t="shared" si="110"/>
        <v>6.9108936599687745</v>
      </c>
      <c r="W224">
        <f t="shared" si="111"/>
        <v>6.7500608820880696</v>
      </c>
      <c r="X224">
        <f t="shared" si="95"/>
        <v>1.0238268632965208</v>
      </c>
      <c r="Y224">
        <v>221</v>
      </c>
      <c r="Z224">
        <f t="shared" si="112"/>
        <v>9.0264733517959499</v>
      </c>
      <c r="AA224">
        <f t="shared" si="113"/>
        <v>7.7143552938149362</v>
      </c>
      <c r="AB224">
        <f t="shared" si="96"/>
        <v>1.1700878437674522</v>
      </c>
      <c r="AC224">
        <v>221</v>
      </c>
      <c r="AD224">
        <f t="shared" si="114"/>
        <v>11.424130335866749</v>
      </c>
      <c r="AE224">
        <f t="shared" si="115"/>
        <v>8.6786497055418028</v>
      </c>
      <c r="AF224">
        <f t="shared" si="97"/>
        <v>1.3163488242383841</v>
      </c>
      <c r="AG224">
        <v>221</v>
      </c>
      <c r="AH224">
        <f t="shared" si="116"/>
        <v>14.103864612181171</v>
      </c>
      <c r="AI224">
        <f t="shared" si="117"/>
        <v>9.6429441172686694</v>
      </c>
      <c r="AJ224">
        <f t="shared" si="98"/>
        <v>1.4626098047093155</v>
      </c>
      <c r="AK224">
        <v>221</v>
      </c>
      <c r="AL224">
        <f t="shared" si="118"/>
        <v>17.065676180739217</v>
      </c>
      <c r="AM224">
        <f t="shared" si="119"/>
        <v>10.607238528995538</v>
      </c>
      <c r="AN224">
        <f t="shared" si="99"/>
        <v>1.6088707851802468</v>
      </c>
    </row>
    <row r="225" spans="1:40">
      <c r="A225">
        <v>222</v>
      </c>
      <c r="B225">
        <f t="shared" si="100"/>
        <v>0.88745342691138074</v>
      </c>
      <c r="C225">
        <f t="shared" si="101"/>
        <v>2.4216443371421321</v>
      </c>
      <c r="D225">
        <f t="shared" si="90"/>
        <v>0.36646728559599129</v>
      </c>
      <c r="E225">
        <v>222</v>
      </c>
      <c r="F225">
        <f t="shared" si="102"/>
        <v>1.2779329347523882</v>
      </c>
      <c r="G225">
        <f t="shared" si="103"/>
        <v>2.9059732045705586</v>
      </c>
      <c r="H225">
        <f t="shared" si="91"/>
        <v>0.4397607427151895</v>
      </c>
      <c r="I225">
        <v>222</v>
      </c>
      <c r="J225">
        <f t="shared" si="104"/>
        <v>2.2718807728931347</v>
      </c>
      <c r="K225">
        <f t="shared" si="105"/>
        <v>3.8746309394274117</v>
      </c>
      <c r="L225">
        <f t="shared" si="92"/>
        <v>0.58634765695358604</v>
      </c>
      <c r="M225">
        <v>222</v>
      </c>
      <c r="N225">
        <f t="shared" si="106"/>
        <v>3.549813707645523</v>
      </c>
      <c r="O225">
        <f t="shared" si="107"/>
        <v>4.8432886742842642</v>
      </c>
      <c r="P225">
        <f t="shared" si="93"/>
        <v>0.73293457119198258</v>
      </c>
      <c r="Q225">
        <v>222</v>
      </c>
      <c r="R225">
        <f t="shared" si="108"/>
        <v>5.1117317390095529</v>
      </c>
      <c r="S225">
        <f t="shared" si="109"/>
        <v>5.8119464091411173</v>
      </c>
      <c r="T225">
        <f t="shared" si="94"/>
        <v>0.879521485430379</v>
      </c>
      <c r="U225">
        <v>222</v>
      </c>
      <c r="V225">
        <f t="shared" si="110"/>
        <v>6.9576348669852255</v>
      </c>
      <c r="W225">
        <f t="shared" si="111"/>
        <v>6.7806041439979703</v>
      </c>
      <c r="X225">
        <f t="shared" si="95"/>
        <v>1.0261083996687757</v>
      </c>
      <c r="Y225">
        <v>222</v>
      </c>
      <c r="Z225">
        <f t="shared" si="112"/>
        <v>9.0875230915725389</v>
      </c>
      <c r="AA225">
        <f t="shared" si="113"/>
        <v>7.7492618788548233</v>
      </c>
      <c r="AB225">
        <f t="shared" si="96"/>
        <v>1.1726953139071721</v>
      </c>
      <c r="AC225">
        <v>222</v>
      </c>
      <c r="AD225">
        <f t="shared" si="114"/>
        <v>11.501396412771495</v>
      </c>
      <c r="AE225">
        <f t="shared" si="115"/>
        <v>8.7179196137116755</v>
      </c>
      <c r="AF225">
        <f t="shared" si="97"/>
        <v>1.3192822281455687</v>
      </c>
      <c r="AG225">
        <v>222</v>
      </c>
      <c r="AH225">
        <f t="shared" si="116"/>
        <v>14.199254830582092</v>
      </c>
      <c r="AI225">
        <f t="shared" si="117"/>
        <v>9.6865773485685285</v>
      </c>
      <c r="AJ225">
        <f t="shared" si="98"/>
        <v>1.4658691423839652</v>
      </c>
      <c r="AK225">
        <v>222</v>
      </c>
      <c r="AL225">
        <f t="shared" si="118"/>
        <v>17.181098345004333</v>
      </c>
      <c r="AM225">
        <f t="shared" si="119"/>
        <v>10.655235083425382</v>
      </c>
      <c r="AN225">
        <f t="shared" si="99"/>
        <v>1.6124560566223618</v>
      </c>
    </row>
    <row r="226" spans="1:40">
      <c r="A226">
        <v>223</v>
      </c>
      <c r="B226">
        <f t="shared" si="100"/>
        <v>0.89337550625192452</v>
      </c>
      <c r="C226">
        <f t="shared" si="101"/>
        <v>2.4325526449670969</v>
      </c>
      <c r="D226">
        <f t="shared" si="90"/>
        <v>0.36725844684196279</v>
      </c>
      <c r="E226">
        <v>223</v>
      </c>
      <c r="F226">
        <f t="shared" si="102"/>
        <v>1.2864607290027712</v>
      </c>
      <c r="G226">
        <f t="shared" si="103"/>
        <v>2.9190631739605162</v>
      </c>
      <c r="H226">
        <f t="shared" si="91"/>
        <v>0.44071013621035532</v>
      </c>
      <c r="I226">
        <v>223</v>
      </c>
      <c r="J226">
        <f t="shared" si="104"/>
        <v>2.2870412960049267</v>
      </c>
      <c r="K226">
        <f t="shared" si="105"/>
        <v>3.8920842319473548</v>
      </c>
      <c r="L226">
        <f t="shared" si="92"/>
        <v>0.58761351494714043</v>
      </c>
      <c r="M226">
        <v>223</v>
      </c>
      <c r="N226">
        <f t="shared" si="106"/>
        <v>3.5735020250076981</v>
      </c>
      <c r="O226">
        <f t="shared" si="107"/>
        <v>4.8651052899341938</v>
      </c>
      <c r="P226">
        <f t="shared" si="93"/>
        <v>0.73451689368392559</v>
      </c>
      <c r="Q226">
        <v>223</v>
      </c>
      <c r="R226">
        <f t="shared" si="108"/>
        <v>5.1458429160110848</v>
      </c>
      <c r="S226">
        <f t="shared" si="109"/>
        <v>5.8381263479210324</v>
      </c>
      <c r="T226">
        <f t="shared" si="94"/>
        <v>0.88142027242071064</v>
      </c>
      <c r="U226">
        <v>223</v>
      </c>
      <c r="V226">
        <f t="shared" si="110"/>
        <v>7.0040639690150881</v>
      </c>
      <c r="W226">
        <f t="shared" si="111"/>
        <v>6.8111474059078709</v>
      </c>
      <c r="X226">
        <f t="shared" si="95"/>
        <v>1.0283236511574958</v>
      </c>
      <c r="Y226">
        <v>223</v>
      </c>
      <c r="Z226">
        <f t="shared" si="112"/>
        <v>9.1481651840197067</v>
      </c>
      <c r="AA226">
        <f t="shared" si="113"/>
        <v>7.7841684638947095</v>
      </c>
      <c r="AB226">
        <f t="shared" si="96"/>
        <v>1.1752270298942809</v>
      </c>
      <c r="AC226">
        <v>223</v>
      </c>
      <c r="AD226">
        <f t="shared" si="114"/>
        <v>11.578146561024941</v>
      </c>
      <c r="AE226">
        <f t="shared" si="115"/>
        <v>8.7571895218815481</v>
      </c>
      <c r="AF226">
        <f t="shared" si="97"/>
        <v>1.3221304086310659</v>
      </c>
      <c r="AG226">
        <v>223</v>
      </c>
      <c r="AH226">
        <f t="shared" si="116"/>
        <v>14.294008100030792</v>
      </c>
      <c r="AI226">
        <f t="shared" si="117"/>
        <v>9.7302105798683876</v>
      </c>
      <c r="AJ226">
        <f t="shared" si="98"/>
        <v>1.4690337873678512</v>
      </c>
      <c r="AK226">
        <v>223</v>
      </c>
      <c r="AL226">
        <f t="shared" si="118"/>
        <v>17.295749801037257</v>
      </c>
      <c r="AM226">
        <f t="shared" si="119"/>
        <v>10.703231637855225</v>
      </c>
      <c r="AN226">
        <f t="shared" si="99"/>
        <v>1.6159371661046362</v>
      </c>
    </row>
    <row r="227" spans="1:40">
      <c r="A227">
        <v>224</v>
      </c>
      <c r="B227">
        <f t="shared" si="100"/>
        <v>0.89925701072779207</v>
      </c>
      <c r="C227">
        <f t="shared" si="101"/>
        <v>2.4434609527920612</v>
      </c>
      <c r="D227">
        <f t="shared" si="90"/>
        <v>0.36802593865895056</v>
      </c>
      <c r="E227">
        <v>224</v>
      </c>
      <c r="F227">
        <f t="shared" si="102"/>
        <v>1.2949300954480205</v>
      </c>
      <c r="G227">
        <f t="shared" si="103"/>
        <v>2.9321531433504737</v>
      </c>
      <c r="H227">
        <f t="shared" si="91"/>
        <v>0.44163112639074065</v>
      </c>
      <c r="I227">
        <v>224</v>
      </c>
      <c r="J227">
        <f t="shared" si="104"/>
        <v>2.3020979474631478</v>
      </c>
      <c r="K227">
        <f t="shared" si="105"/>
        <v>3.9095375244672983</v>
      </c>
      <c r="L227">
        <f t="shared" si="92"/>
        <v>0.58884150185432094</v>
      </c>
      <c r="M227">
        <v>224</v>
      </c>
      <c r="N227">
        <f t="shared" si="106"/>
        <v>3.5970280429111683</v>
      </c>
      <c r="O227">
        <f t="shared" si="107"/>
        <v>4.8869219055841224</v>
      </c>
      <c r="P227">
        <f t="shared" si="93"/>
        <v>0.73605187731790112</v>
      </c>
      <c r="Q227">
        <v>224</v>
      </c>
      <c r="R227">
        <f t="shared" si="108"/>
        <v>5.1797203817920821</v>
      </c>
      <c r="S227">
        <f t="shared" si="109"/>
        <v>5.8643062867009474</v>
      </c>
      <c r="T227">
        <f t="shared" si="94"/>
        <v>0.88326225278148129</v>
      </c>
      <c r="U227">
        <v>224</v>
      </c>
      <c r="V227">
        <f t="shared" si="110"/>
        <v>7.0501749641058904</v>
      </c>
      <c r="W227">
        <f t="shared" si="111"/>
        <v>6.8416906678177725</v>
      </c>
      <c r="X227">
        <f t="shared" si="95"/>
        <v>1.0304726282450616</v>
      </c>
      <c r="Y227">
        <v>224</v>
      </c>
      <c r="Z227">
        <f t="shared" si="112"/>
        <v>9.2083917898525911</v>
      </c>
      <c r="AA227">
        <f t="shared" si="113"/>
        <v>7.8190750489345966</v>
      </c>
      <c r="AB227">
        <f t="shared" si="96"/>
        <v>1.1776830037086419</v>
      </c>
      <c r="AC227">
        <v>224</v>
      </c>
      <c r="AD227">
        <f t="shared" si="114"/>
        <v>11.654370859032186</v>
      </c>
      <c r="AE227">
        <f t="shared" si="115"/>
        <v>8.7964594300514207</v>
      </c>
      <c r="AF227">
        <f t="shared" si="97"/>
        <v>1.3248933791722222</v>
      </c>
      <c r="AG227">
        <v>224</v>
      </c>
      <c r="AH227">
        <f t="shared" si="116"/>
        <v>14.388112171644673</v>
      </c>
      <c r="AI227">
        <f t="shared" si="117"/>
        <v>9.7738438111682449</v>
      </c>
      <c r="AJ227">
        <f t="shared" si="98"/>
        <v>1.4721037546358022</v>
      </c>
      <c r="AK227">
        <v>224</v>
      </c>
      <c r="AL227">
        <f t="shared" si="118"/>
        <v>17.409615727690056</v>
      </c>
      <c r="AM227">
        <f t="shared" si="119"/>
        <v>10.751228192285071</v>
      </c>
      <c r="AN227">
        <f t="shared" si="99"/>
        <v>1.6193141300993825</v>
      </c>
    </row>
    <row r="228" spans="1:40">
      <c r="A228">
        <v>225</v>
      </c>
      <c r="B228">
        <f t="shared" si="100"/>
        <v>0.90509718714331799</v>
      </c>
      <c r="C228">
        <f t="shared" si="101"/>
        <v>2.454369260617026</v>
      </c>
      <c r="D228">
        <f t="shared" si="90"/>
        <v>0.36876976975981907</v>
      </c>
      <c r="E228">
        <v>225</v>
      </c>
      <c r="F228">
        <f t="shared" si="102"/>
        <v>1.303339949486378</v>
      </c>
      <c r="G228">
        <f t="shared" si="103"/>
        <v>2.9452431127404308</v>
      </c>
      <c r="H228">
        <f t="shared" si="91"/>
        <v>0.44252372371178295</v>
      </c>
      <c r="I228">
        <v>225</v>
      </c>
      <c r="J228">
        <f t="shared" si="104"/>
        <v>2.3170487990868942</v>
      </c>
      <c r="K228">
        <f t="shared" si="105"/>
        <v>3.9269908169872414</v>
      </c>
      <c r="L228">
        <f t="shared" si="92"/>
        <v>0.59003163161571059</v>
      </c>
      <c r="M228">
        <v>225</v>
      </c>
      <c r="N228">
        <f t="shared" si="106"/>
        <v>3.620388748573272</v>
      </c>
      <c r="O228">
        <f t="shared" si="107"/>
        <v>4.908738521234052</v>
      </c>
      <c r="P228">
        <f t="shared" si="93"/>
        <v>0.73753953951963813</v>
      </c>
      <c r="Q228">
        <v>225</v>
      </c>
      <c r="R228">
        <f t="shared" si="108"/>
        <v>5.213359797945512</v>
      </c>
      <c r="S228">
        <f t="shared" si="109"/>
        <v>5.8904862254808616</v>
      </c>
      <c r="T228">
        <f t="shared" si="94"/>
        <v>0.88504744742356589</v>
      </c>
      <c r="U228">
        <v>225</v>
      </c>
      <c r="V228">
        <f t="shared" si="110"/>
        <v>7.0959619472036133</v>
      </c>
      <c r="W228">
        <f t="shared" si="111"/>
        <v>6.8722339297276722</v>
      </c>
      <c r="X228">
        <f t="shared" si="95"/>
        <v>1.0325553553274935</v>
      </c>
      <c r="Y228">
        <v>225</v>
      </c>
      <c r="Z228">
        <f t="shared" si="112"/>
        <v>9.2681951963475768</v>
      </c>
      <c r="AA228">
        <f t="shared" si="113"/>
        <v>7.8539816339744828</v>
      </c>
      <c r="AB228">
        <f t="shared" si="96"/>
        <v>1.1800632632314212</v>
      </c>
      <c r="AC228">
        <v>225</v>
      </c>
      <c r="AD228">
        <f t="shared" si="114"/>
        <v>11.730059545377403</v>
      </c>
      <c r="AE228">
        <f t="shared" si="115"/>
        <v>8.8357293382212934</v>
      </c>
      <c r="AF228">
        <f t="shared" si="97"/>
        <v>1.3275711711353488</v>
      </c>
      <c r="AG228">
        <v>225</v>
      </c>
      <c r="AH228">
        <f t="shared" si="116"/>
        <v>14.481554994293088</v>
      </c>
      <c r="AI228">
        <f t="shared" si="117"/>
        <v>9.8174770424681039</v>
      </c>
      <c r="AJ228">
        <f t="shared" si="98"/>
        <v>1.4750790790392763</v>
      </c>
      <c r="AK228">
        <v>225</v>
      </c>
      <c r="AL228">
        <f t="shared" si="118"/>
        <v>17.522681543094638</v>
      </c>
      <c r="AM228">
        <f t="shared" si="119"/>
        <v>10.799224746714915</v>
      </c>
      <c r="AN228">
        <f t="shared" si="99"/>
        <v>1.6225869869432039</v>
      </c>
    </row>
    <row r="229" spans="1:40">
      <c r="A229">
        <v>226</v>
      </c>
      <c r="B229">
        <f t="shared" si="100"/>
        <v>0.91089529489176491</v>
      </c>
      <c r="C229">
        <f t="shared" si="101"/>
        <v>2.4652775684419908</v>
      </c>
      <c r="D229">
        <f t="shared" si="90"/>
        <v>0.36948995380971794</v>
      </c>
      <c r="E229">
        <v>226</v>
      </c>
      <c r="F229">
        <f t="shared" si="102"/>
        <v>1.3116892246441414</v>
      </c>
      <c r="G229">
        <f t="shared" si="103"/>
        <v>2.9583330821303888</v>
      </c>
      <c r="H229">
        <f t="shared" si="91"/>
        <v>0.44338794457166153</v>
      </c>
      <c r="I229">
        <v>226</v>
      </c>
      <c r="J229">
        <f t="shared" si="104"/>
        <v>2.3318919549229182</v>
      </c>
      <c r="K229">
        <f t="shared" si="105"/>
        <v>3.9444441095071849</v>
      </c>
      <c r="L229">
        <f t="shared" si="92"/>
        <v>0.59118392609554871</v>
      </c>
      <c r="M229">
        <v>226</v>
      </c>
      <c r="N229">
        <f t="shared" si="106"/>
        <v>3.6435811795670596</v>
      </c>
      <c r="O229">
        <f t="shared" si="107"/>
        <v>4.9305551368839815</v>
      </c>
      <c r="P229">
        <f t="shared" si="93"/>
        <v>0.73897990761943588</v>
      </c>
      <c r="Q229">
        <v>226</v>
      </c>
      <c r="R229">
        <f t="shared" si="108"/>
        <v>5.2467568985765656</v>
      </c>
      <c r="S229">
        <f t="shared" si="109"/>
        <v>5.9166661642607776</v>
      </c>
      <c r="T229">
        <f t="shared" si="94"/>
        <v>0.88677588914332306</v>
      </c>
      <c r="U229">
        <v>226</v>
      </c>
      <c r="V229">
        <f t="shared" si="110"/>
        <v>7.1414191119514374</v>
      </c>
      <c r="W229">
        <f t="shared" si="111"/>
        <v>6.9027771916375738</v>
      </c>
      <c r="X229">
        <f t="shared" si="95"/>
        <v>1.0345718706672105</v>
      </c>
      <c r="Y229">
        <v>226</v>
      </c>
      <c r="Z229">
        <f t="shared" si="112"/>
        <v>9.3275678196916729</v>
      </c>
      <c r="AA229">
        <f t="shared" si="113"/>
        <v>7.8888882190143699</v>
      </c>
      <c r="AB229">
        <f t="shared" si="96"/>
        <v>1.1823678521910974</v>
      </c>
      <c r="AC229">
        <v>226</v>
      </c>
      <c r="AD229">
        <f t="shared" si="114"/>
        <v>11.805203021797274</v>
      </c>
      <c r="AE229">
        <f t="shared" si="115"/>
        <v>8.874999246391166</v>
      </c>
      <c r="AF229">
        <f t="shared" si="97"/>
        <v>1.3301638337149848</v>
      </c>
      <c r="AG229">
        <v>226</v>
      </c>
      <c r="AH229">
        <f t="shared" si="116"/>
        <v>14.574324718268238</v>
      </c>
      <c r="AI229">
        <f t="shared" si="117"/>
        <v>9.861110273767963</v>
      </c>
      <c r="AJ229">
        <f t="shared" si="98"/>
        <v>1.4779598152388718</v>
      </c>
      <c r="AK229">
        <v>226</v>
      </c>
      <c r="AL229">
        <f t="shared" si="118"/>
        <v>17.63493290910457</v>
      </c>
      <c r="AM229">
        <f t="shared" si="119"/>
        <v>10.847221301144758</v>
      </c>
      <c r="AN229">
        <f t="shared" si="99"/>
        <v>1.6257557967627592</v>
      </c>
    </row>
    <row r="230" spans="1:40">
      <c r="A230">
        <v>227</v>
      </c>
      <c r="B230">
        <f t="shared" si="100"/>
        <v>0.91665060618091776</v>
      </c>
      <c r="C230">
        <f t="shared" si="101"/>
        <v>2.4761858762669551</v>
      </c>
      <c r="D230">
        <f t="shared" si="90"/>
        <v>0.37018650940810655</v>
      </c>
      <c r="E230">
        <v>227</v>
      </c>
      <c r="F230">
        <f t="shared" si="102"/>
        <v>1.3199768729005215</v>
      </c>
      <c r="G230">
        <f t="shared" si="103"/>
        <v>2.9714230515203459</v>
      </c>
      <c r="H230">
        <f t="shared" si="91"/>
        <v>0.44422381128972788</v>
      </c>
      <c r="I230">
        <v>227</v>
      </c>
      <c r="J230">
        <f t="shared" si="104"/>
        <v>2.3466255518231494</v>
      </c>
      <c r="K230">
        <f t="shared" si="105"/>
        <v>3.961897402027128</v>
      </c>
      <c r="L230">
        <f t="shared" si="92"/>
        <v>0.59229841505297054</v>
      </c>
      <c r="M230">
        <v>227</v>
      </c>
      <c r="N230">
        <f t="shared" si="106"/>
        <v>3.666602424723671</v>
      </c>
      <c r="O230">
        <f t="shared" si="107"/>
        <v>4.9523717525339102</v>
      </c>
      <c r="P230">
        <f t="shared" si="93"/>
        <v>0.74037301881621309</v>
      </c>
      <c r="Q230">
        <v>227</v>
      </c>
      <c r="R230">
        <f t="shared" si="108"/>
        <v>5.2799074916020858</v>
      </c>
      <c r="S230">
        <f t="shared" si="109"/>
        <v>5.9428461030406918</v>
      </c>
      <c r="T230">
        <f t="shared" si="94"/>
        <v>0.88844762257945575</v>
      </c>
      <c r="U230">
        <v>227</v>
      </c>
      <c r="V230">
        <f t="shared" si="110"/>
        <v>7.1865407524583951</v>
      </c>
      <c r="W230">
        <f t="shared" si="111"/>
        <v>6.9333204535474744</v>
      </c>
      <c r="X230">
        <f t="shared" si="95"/>
        <v>1.0365222263426983</v>
      </c>
      <c r="Y230">
        <v>227</v>
      </c>
      <c r="Z230">
        <f t="shared" si="112"/>
        <v>9.3865022072925974</v>
      </c>
      <c r="AA230">
        <f t="shared" si="113"/>
        <v>7.9237948040542561</v>
      </c>
      <c r="AB230">
        <f t="shared" si="96"/>
        <v>1.1845968301059411</v>
      </c>
      <c r="AC230">
        <v>227</v>
      </c>
      <c r="AD230">
        <f t="shared" si="114"/>
        <v>11.879791856104694</v>
      </c>
      <c r="AE230">
        <f t="shared" si="115"/>
        <v>8.9142691545610386</v>
      </c>
      <c r="AF230">
        <f t="shared" si="97"/>
        <v>1.3326714338691836</v>
      </c>
      <c r="AG230">
        <v>227</v>
      </c>
      <c r="AH230">
        <f t="shared" si="116"/>
        <v>14.666409698894684</v>
      </c>
      <c r="AI230">
        <f t="shared" si="117"/>
        <v>9.9047435050678203</v>
      </c>
      <c r="AJ230">
        <f t="shared" si="98"/>
        <v>1.4807460376324262</v>
      </c>
      <c r="AK230">
        <v>227</v>
      </c>
      <c r="AL230">
        <f t="shared" si="118"/>
        <v>17.746355735662569</v>
      </c>
      <c r="AM230">
        <f t="shared" si="119"/>
        <v>10.895217855574602</v>
      </c>
      <c r="AN230">
        <f t="shared" si="99"/>
        <v>1.628820641395669</v>
      </c>
    </row>
    <row r="231" spans="1:40">
      <c r="A231">
        <v>228</v>
      </c>
      <c r="B231">
        <f t="shared" si="100"/>
        <v>0.92236240625477839</v>
      </c>
      <c r="C231">
        <f t="shared" si="101"/>
        <v>2.4870941840919198</v>
      </c>
      <c r="D231">
        <f t="shared" si="90"/>
        <v>0.37085946006968307</v>
      </c>
      <c r="E231">
        <v>228</v>
      </c>
      <c r="F231">
        <f t="shared" si="102"/>
        <v>1.328201865006881</v>
      </c>
      <c r="G231">
        <f t="shared" si="103"/>
        <v>2.9845130209103035</v>
      </c>
      <c r="H231">
        <f t="shared" si="91"/>
        <v>0.44503135208361977</v>
      </c>
      <c r="I231">
        <v>228</v>
      </c>
      <c r="J231">
        <f t="shared" si="104"/>
        <v>2.3612477600122328</v>
      </c>
      <c r="K231">
        <f t="shared" si="105"/>
        <v>3.9793506945470716</v>
      </c>
      <c r="L231">
        <f t="shared" si="92"/>
        <v>0.59337513611149295</v>
      </c>
      <c r="M231">
        <v>228</v>
      </c>
      <c r="N231">
        <f t="shared" si="106"/>
        <v>3.6894496250191136</v>
      </c>
      <c r="O231">
        <f t="shared" si="107"/>
        <v>4.9741883681838397</v>
      </c>
      <c r="P231">
        <f t="shared" si="93"/>
        <v>0.74171892013936613</v>
      </c>
      <c r="Q231">
        <v>228</v>
      </c>
      <c r="R231">
        <f t="shared" si="108"/>
        <v>5.3128074600275239</v>
      </c>
      <c r="S231">
        <f t="shared" si="109"/>
        <v>5.9690260418206069</v>
      </c>
      <c r="T231">
        <f t="shared" si="94"/>
        <v>0.89006270416723954</v>
      </c>
      <c r="U231">
        <v>228</v>
      </c>
      <c r="V231">
        <f t="shared" si="110"/>
        <v>7.2313212650374625</v>
      </c>
      <c r="W231">
        <f t="shared" si="111"/>
        <v>6.963863715457375</v>
      </c>
      <c r="X231">
        <f t="shared" si="95"/>
        <v>1.0384064881951127</v>
      </c>
      <c r="Y231">
        <v>228</v>
      </c>
      <c r="Z231">
        <f t="shared" si="112"/>
        <v>9.4449910400489312</v>
      </c>
      <c r="AA231">
        <f t="shared" si="113"/>
        <v>7.9587013890941432</v>
      </c>
      <c r="AB231">
        <f t="shared" si="96"/>
        <v>1.1867502722229859</v>
      </c>
      <c r="AC231">
        <v>228</v>
      </c>
      <c r="AD231">
        <f t="shared" si="114"/>
        <v>11.953816785061928</v>
      </c>
      <c r="AE231">
        <f t="shared" si="115"/>
        <v>8.9535390627309113</v>
      </c>
      <c r="AF231">
        <f t="shared" si="97"/>
        <v>1.3350940562508591</v>
      </c>
      <c r="AG231">
        <v>228</v>
      </c>
      <c r="AH231">
        <f t="shared" si="116"/>
        <v>14.757798500076454</v>
      </c>
      <c r="AI231">
        <f t="shared" si="117"/>
        <v>9.9483767363676794</v>
      </c>
      <c r="AJ231">
        <f t="shared" si="98"/>
        <v>1.4834378402787323</v>
      </c>
      <c r="AK231">
        <v>228</v>
      </c>
      <c r="AL231">
        <f t="shared" si="118"/>
        <v>17.856936185092511</v>
      </c>
      <c r="AM231">
        <f t="shared" si="119"/>
        <v>10.943214410004448</v>
      </c>
      <c r="AN231">
        <f t="shared" si="99"/>
        <v>1.6317816243066057</v>
      </c>
    </row>
    <row r="232" spans="1:40">
      <c r="A232">
        <v>229</v>
      </c>
      <c r="B232">
        <f t="shared" si="100"/>
        <v>0.92802999361128646</v>
      </c>
      <c r="C232">
        <f t="shared" si="101"/>
        <v>2.4980024919168842</v>
      </c>
      <c r="D232">
        <f t="shared" si="90"/>
        <v>0.37150883420422331</v>
      </c>
      <c r="E232">
        <v>229</v>
      </c>
      <c r="F232">
        <f t="shared" si="102"/>
        <v>1.3363631908002525</v>
      </c>
      <c r="G232">
        <f t="shared" si="103"/>
        <v>2.997602990300261</v>
      </c>
      <c r="H232">
        <f t="shared" si="91"/>
        <v>0.44581060104506798</v>
      </c>
      <c r="I232">
        <v>229</v>
      </c>
      <c r="J232">
        <f t="shared" si="104"/>
        <v>2.3757567836448934</v>
      </c>
      <c r="K232">
        <f t="shared" si="105"/>
        <v>3.9968039870670147</v>
      </c>
      <c r="L232">
        <f t="shared" si="92"/>
        <v>0.5944141347267573</v>
      </c>
      <c r="M232">
        <v>229</v>
      </c>
      <c r="N232">
        <f t="shared" si="106"/>
        <v>3.7121199744451459</v>
      </c>
      <c r="O232">
        <f t="shared" si="107"/>
        <v>4.9960049838337683</v>
      </c>
      <c r="P232">
        <f t="shared" si="93"/>
        <v>0.74301766840844663</v>
      </c>
      <c r="Q232">
        <v>229</v>
      </c>
      <c r="R232">
        <f t="shared" si="108"/>
        <v>5.3454527632010098</v>
      </c>
      <c r="S232">
        <f t="shared" si="109"/>
        <v>5.995205980600522</v>
      </c>
      <c r="T232">
        <f t="shared" si="94"/>
        <v>0.89162120209013596</v>
      </c>
      <c r="U232">
        <v>229</v>
      </c>
      <c r="V232">
        <f t="shared" si="110"/>
        <v>7.2757551499124862</v>
      </c>
      <c r="W232">
        <f t="shared" si="111"/>
        <v>6.9944069773672757</v>
      </c>
      <c r="X232">
        <f t="shared" si="95"/>
        <v>1.0402247357718253</v>
      </c>
      <c r="Y232">
        <v>229</v>
      </c>
      <c r="Z232">
        <f t="shared" si="112"/>
        <v>9.5030271345795736</v>
      </c>
      <c r="AA232">
        <f t="shared" si="113"/>
        <v>7.9936079741340293</v>
      </c>
      <c r="AB232">
        <f t="shared" si="96"/>
        <v>1.1888282694535146</v>
      </c>
      <c r="AC232">
        <v>229</v>
      </c>
      <c r="AD232">
        <f t="shared" si="114"/>
        <v>12.027268717202272</v>
      </c>
      <c r="AE232">
        <f t="shared" si="115"/>
        <v>8.9928089709007821</v>
      </c>
      <c r="AF232">
        <f t="shared" si="97"/>
        <v>1.3374318031352042</v>
      </c>
      <c r="AG232">
        <v>229</v>
      </c>
      <c r="AH232">
        <f t="shared" si="116"/>
        <v>14.848479897780583</v>
      </c>
      <c r="AI232">
        <f t="shared" si="117"/>
        <v>9.9920099676675367</v>
      </c>
      <c r="AJ232">
        <f t="shared" si="98"/>
        <v>1.4860353368168933</v>
      </c>
      <c r="AK232">
        <v>229</v>
      </c>
      <c r="AL232">
        <f t="shared" si="118"/>
        <v>17.966660676314508</v>
      </c>
      <c r="AM232">
        <f t="shared" si="119"/>
        <v>10.991210964434291</v>
      </c>
      <c r="AN232">
        <f t="shared" si="99"/>
        <v>1.6346388704985826</v>
      </c>
    </row>
    <row r="233" spans="1:40">
      <c r="A233">
        <v>230</v>
      </c>
      <c r="B233">
        <f t="shared" si="100"/>
        <v>0.93365268021600301</v>
      </c>
      <c r="C233">
        <f t="shared" si="101"/>
        <v>2.5089107997418485</v>
      </c>
      <c r="D233">
        <f t="shared" si="90"/>
        <v>0.37213466509533544</v>
      </c>
      <c r="E233">
        <v>230</v>
      </c>
      <c r="F233">
        <f t="shared" si="102"/>
        <v>1.3444598595110444</v>
      </c>
      <c r="G233">
        <f t="shared" si="103"/>
        <v>3.0106929596902186</v>
      </c>
      <c r="H233">
        <f t="shared" si="91"/>
        <v>0.44656159811440249</v>
      </c>
      <c r="I233">
        <v>230</v>
      </c>
      <c r="J233">
        <f t="shared" si="104"/>
        <v>2.3901508613529678</v>
      </c>
      <c r="K233">
        <f t="shared" si="105"/>
        <v>4.0142572795869578</v>
      </c>
      <c r="L233">
        <f t="shared" si="92"/>
        <v>0.59541546415253677</v>
      </c>
      <c r="M233">
        <v>230</v>
      </c>
      <c r="N233">
        <f t="shared" si="106"/>
        <v>3.734610720864012</v>
      </c>
      <c r="O233">
        <f t="shared" si="107"/>
        <v>5.017821599483697</v>
      </c>
      <c r="P233">
        <f t="shared" si="93"/>
        <v>0.74426933019067087</v>
      </c>
      <c r="Q233">
        <v>230</v>
      </c>
      <c r="R233">
        <f t="shared" si="108"/>
        <v>5.3778394380441776</v>
      </c>
      <c r="S233">
        <f t="shared" si="109"/>
        <v>6.0213859193804371</v>
      </c>
      <c r="T233">
        <f t="shared" si="94"/>
        <v>0.89312319622880498</v>
      </c>
      <c r="U233">
        <v>230</v>
      </c>
      <c r="V233">
        <f t="shared" si="110"/>
        <v>7.3198370128934638</v>
      </c>
      <c r="W233">
        <f t="shared" si="111"/>
        <v>7.0249502392771763</v>
      </c>
      <c r="X233">
        <f t="shared" si="95"/>
        <v>1.0419770622669391</v>
      </c>
      <c r="Y233">
        <v>230</v>
      </c>
      <c r="Z233">
        <f t="shared" si="112"/>
        <v>9.5606034454118713</v>
      </c>
      <c r="AA233">
        <f t="shared" si="113"/>
        <v>8.0285145591739155</v>
      </c>
      <c r="AB233">
        <f t="shared" si="96"/>
        <v>1.1908309283050735</v>
      </c>
      <c r="AC233">
        <v>230</v>
      </c>
      <c r="AD233">
        <f t="shared" si="114"/>
        <v>12.100138735599399</v>
      </c>
      <c r="AE233">
        <f t="shared" si="115"/>
        <v>9.0320788790706548</v>
      </c>
      <c r="AF233">
        <f t="shared" si="97"/>
        <v>1.3396847943432075</v>
      </c>
      <c r="AG233">
        <v>230</v>
      </c>
      <c r="AH233">
        <f t="shared" si="116"/>
        <v>14.938442883456048</v>
      </c>
      <c r="AI233">
        <f t="shared" si="117"/>
        <v>10.035643198967394</v>
      </c>
      <c r="AJ233">
        <f t="shared" si="98"/>
        <v>1.4885386603813417</v>
      </c>
      <c r="AK233">
        <v>230</v>
      </c>
      <c r="AL233">
        <f t="shared" si="118"/>
        <v>18.075515888981819</v>
      </c>
      <c r="AM233">
        <f t="shared" si="119"/>
        <v>11.039207518864133</v>
      </c>
      <c r="AN233">
        <f t="shared" si="99"/>
        <v>1.637392526419476</v>
      </c>
    </row>
    <row r="234" spans="1:40">
      <c r="A234">
        <v>231</v>
      </c>
      <c r="B234">
        <f t="shared" si="100"/>
        <v>0.93922979171169374</v>
      </c>
      <c r="C234">
        <f t="shared" si="101"/>
        <v>2.5198191075668133</v>
      </c>
      <c r="D234">
        <f t="shared" si="90"/>
        <v>0.37273699087813983</v>
      </c>
      <c r="E234">
        <v>231</v>
      </c>
      <c r="F234">
        <f t="shared" si="102"/>
        <v>1.3524909000648389</v>
      </c>
      <c r="G234">
        <f t="shared" si="103"/>
        <v>3.0237829290801757</v>
      </c>
      <c r="H234">
        <f t="shared" si="91"/>
        <v>0.44728438905376777</v>
      </c>
      <c r="I234">
        <v>231</v>
      </c>
      <c r="J234">
        <f t="shared" si="104"/>
        <v>2.4044282667819359</v>
      </c>
      <c r="K234">
        <f t="shared" si="105"/>
        <v>4.0317105721069009</v>
      </c>
      <c r="L234">
        <f t="shared" si="92"/>
        <v>0.59637918540502377</v>
      </c>
      <c r="M234">
        <v>231</v>
      </c>
      <c r="N234">
        <f t="shared" si="106"/>
        <v>3.756919166846775</v>
      </c>
      <c r="O234">
        <f t="shared" si="107"/>
        <v>5.0396382151336265</v>
      </c>
      <c r="P234">
        <f t="shared" si="93"/>
        <v>0.74547398175627966</v>
      </c>
      <c r="Q234">
        <v>231</v>
      </c>
      <c r="R234">
        <f t="shared" si="108"/>
        <v>5.4099636002593554</v>
      </c>
      <c r="S234">
        <f t="shared" si="109"/>
        <v>6.0475658581603513</v>
      </c>
      <c r="T234">
        <f t="shared" si="94"/>
        <v>0.89456877810753554</v>
      </c>
      <c r="U234">
        <v>231</v>
      </c>
      <c r="V234">
        <f t="shared" si="110"/>
        <v>7.363561567019679</v>
      </c>
      <c r="W234">
        <f t="shared" si="111"/>
        <v>7.0554935011870761</v>
      </c>
      <c r="X234">
        <f t="shared" si="95"/>
        <v>1.0436635744587917</v>
      </c>
      <c r="Y234">
        <v>231</v>
      </c>
      <c r="Z234">
        <f t="shared" si="112"/>
        <v>9.6177130671277435</v>
      </c>
      <c r="AA234">
        <f t="shared" si="113"/>
        <v>8.0634211442138017</v>
      </c>
      <c r="AB234">
        <f t="shared" si="96"/>
        <v>1.1927583708100475</v>
      </c>
      <c r="AC234">
        <v>231</v>
      </c>
      <c r="AD234">
        <f t="shared" si="114"/>
        <v>12.172418100583551</v>
      </c>
      <c r="AE234">
        <f t="shared" si="115"/>
        <v>9.0713487872405274</v>
      </c>
      <c r="AF234">
        <f t="shared" si="97"/>
        <v>1.3418531671613034</v>
      </c>
      <c r="AG234">
        <v>231</v>
      </c>
      <c r="AH234">
        <f t="shared" si="116"/>
        <v>15.0276766673871</v>
      </c>
      <c r="AI234">
        <f t="shared" si="117"/>
        <v>10.079276430267253</v>
      </c>
      <c r="AJ234">
        <f t="shared" si="98"/>
        <v>1.4909479635125593</v>
      </c>
      <c r="AK234">
        <v>231</v>
      </c>
      <c r="AL234">
        <f t="shared" si="118"/>
        <v>18.183488767538389</v>
      </c>
      <c r="AM234">
        <f t="shared" si="119"/>
        <v>11.087204073293977</v>
      </c>
      <c r="AN234">
        <f t="shared" si="99"/>
        <v>1.6400427598638154</v>
      </c>
    </row>
    <row r="235" spans="1:40">
      <c r="A235">
        <v>232</v>
      </c>
      <c r="B235">
        <f t="shared" si="100"/>
        <v>0.94476066762374344</v>
      </c>
      <c r="C235">
        <f t="shared" si="101"/>
        <v>2.530727415391778</v>
      </c>
      <c r="D235">
        <f t="shared" si="90"/>
        <v>0.37331585451587901</v>
      </c>
      <c r="E235">
        <v>232</v>
      </c>
      <c r="F235">
        <f t="shared" si="102"/>
        <v>1.3604553613781907</v>
      </c>
      <c r="G235">
        <f t="shared" si="103"/>
        <v>3.0368728984701336</v>
      </c>
      <c r="H235">
        <f t="shared" si="91"/>
        <v>0.44797902541905482</v>
      </c>
      <c r="I235">
        <v>232</v>
      </c>
      <c r="J235">
        <f t="shared" si="104"/>
        <v>2.4185873091167833</v>
      </c>
      <c r="K235">
        <f t="shared" si="105"/>
        <v>4.0491638646268449</v>
      </c>
      <c r="L235">
        <f t="shared" si="92"/>
        <v>0.59730536722540639</v>
      </c>
      <c r="M235">
        <v>232</v>
      </c>
      <c r="N235">
        <f t="shared" si="106"/>
        <v>3.7790426704949738</v>
      </c>
      <c r="O235">
        <f t="shared" si="107"/>
        <v>5.0614548307835561</v>
      </c>
      <c r="P235">
        <f t="shared" si="93"/>
        <v>0.74663170903175802</v>
      </c>
      <c r="Q235">
        <v>232</v>
      </c>
      <c r="R235">
        <f t="shared" si="108"/>
        <v>5.4418214455127627</v>
      </c>
      <c r="S235">
        <f t="shared" si="109"/>
        <v>6.0737457969402673</v>
      </c>
      <c r="T235">
        <f t="shared" si="94"/>
        <v>0.89595805083810964</v>
      </c>
      <c r="U235">
        <v>232</v>
      </c>
      <c r="V235">
        <f t="shared" si="110"/>
        <v>7.4069236341701492</v>
      </c>
      <c r="W235">
        <f t="shared" si="111"/>
        <v>7.0860367630969785</v>
      </c>
      <c r="X235">
        <f t="shared" si="95"/>
        <v>1.0452843926444613</v>
      </c>
      <c r="Y235">
        <v>232</v>
      </c>
      <c r="Z235">
        <f t="shared" si="112"/>
        <v>9.6743492364671333</v>
      </c>
      <c r="AA235">
        <f t="shared" si="113"/>
        <v>8.0983277292536897</v>
      </c>
      <c r="AB235">
        <f t="shared" si="96"/>
        <v>1.1946107344508128</v>
      </c>
      <c r="AC235">
        <v>232</v>
      </c>
      <c r="AD235">
        <f t="shared" si="114"/>
        <v>12.244098252403715</v>
      </c>
      <c r="AE235">
        <f t="shared" si="115"/>
        <v>9.1106186954104018</v>
      </c>
      <c r="AF235">
        <f t="shared" si="97"/>
        <v>1.3439370762571643</v>
      </c>
      <c r="AG235">
        <v>232</v>
      </c>
      <c r="AH235">
        <f t="shared" si="116"/>
        <v>15.116170681979895</v>
      </c>
      <c r="AI235">
        <f t="shared" si="117"/>
        <v>10.122909661567112</v>
      </c>
      <c r="AJ235">
        <f t="shared" si="98"/>
        <v>1.493263418063516</v>
      </c>
      <c r="AK235">
        <v>232</v>
      </c>
      <c r="AL235">
        <f t="shared" si="118"/>
        <v>18.290566525195675</v>
      </c>
      <c r="AM235">
        <f t="shared" si="119"/>
        <v>11.135200627723822</v>
      </c>
      <c r="AN235">
        <f t="shared" si="99"/>
        <v>1.6425897598698678</v>
      </c>
    </row>
    <row r="236" spans="1:40">
      <c r="A236">
        <v>233</v>
      </c>
      <c r="B236">
        <f t="shared" si="100"/>
        <v>0.95024466156134402</v>
      </c>
      <c r="C236">
        <f t="shared" si="101"/>
        <v>2.5416357232167424</v>
      </c>
      <c r="D236">
        <f t="shared" si="90"/>
        <v>0.37387130377546646</v>
      </c>
      <c r="E236">
        <v>233</v>
      </c>
      <c r="F236">
        <f t="shared" si="102"/>
        <v>1.3683523126483355</v>
      </c>
      <c r="G236">
        <f t="shared" si="103"/>
        <v>3.0499628678600912</v>
      </c>
      <c r="H236">
        <f t="shared" si="91"/>
        <v>0.4486455645305597</v>
      </c>
      <c r="I236">
        <v>233</v>
      </c>
      <c r="J236">
        <f t="shared" si="104"/>
        <v>2.4326263335970406</v>
      </c>
      <c r="K236">
        <f t="shared" si="105"/>
        <v>4.066617157146788</v>
      </c>
      <c r="L236">
        <f t="shared" si="92"/>
        <v>0.59819408604074631</v>
      </c>
      <c r="M236">
        <v>233</v>
      </c>
      <c r="N236">
        <f t="shared" si="106"/>
        <v>3.8009786462453761</v>
      </c>
      <c r="O236">
        <f t="shared" si="107"/>
        <v>5.0832714464334847</v>
      </c>
      <c r="P236">
        <f t="shared" si="93"/>
        <v>0.74774260755093291</v>
      </c>
      <c r="Q236">
        <v>233</v>
      </c>
      <c r="R236">
        <f t="shared" si="108"/>
        <v>5.4734092505933418</v>
      </c>
      <c r="S236">
        <f t="shared" si="109"/>
        <v>6.0999257357201824</v>
      </c>
      <c r="T236">
        <f t="shared" si="94"/>
        <v>0.89729112906111941</v>
      </c>
      <c r="U236">
        <v>233</v>
      </c>
      <c r="V236">
        <f t="shared" si="110"/>
        <v>7.449918146640937</v>
      </c>
      <c r="W236">
        <f t="shared" si="111"/>
        <v>7.1165800250068791</v>
      </c>
      <c r="X236">
        <f t="shared" si="95"/>
        <v>1.046839650571306</v>
      </c>
      <c r="Y236">
        <v>233</v>
      </c>
      <c r="Z236">
        <f t="shared" si="112"/>
        <v>9.7305053343881625</v>
      </c>
      <c r="AA236">
        <f t="shared" si="113"/>
        <v>8.1332343142935759</v>
      </c>
      <c r="AB236">
        <f t="shared" si="96"/>
        <v>1.1963881720814926</v>
      </c>
      <c r="AC236">
        <v>233</v>
      </c>
      <c r="AD236">
        <f t="shared" si="114"/>
        <v>12.315170813835017</v>
      </c>
      <c r="AE236">
        <f t="shared" si="115"/>
        <v>9.1498886035802727</v>
      </c>
      <c r="AF236">
        <f t="shared" si="97"/>
        <v>1.345936693591679</v>
      </c>
      <c r="AG236">
        <v>233</v>
      </c>
      <c r="AH236">
        <f t="shared" si="116"/>
        <v>15.203914584981504</v>
      </c>
      <c r="AI236">
        <f t="shared" si="117"/>
        <v>10.166542892866969</v>
      </c>
      <c r="AJ236">
        <f t="shared" si="98"/>
        <v>1.4954852151018658</v>
      </c>
      <c r="AK236">
        <v>233</v>
      </c>
      <c r="AL236">
        <f t="shared" si="118"/>
        <v>18.39673664782762</v>
      </c>
      <c r="AM236">
        <f t="shared" si="119"/>
        <v>11.183197182153666</v>
      </c>
      <c r="AN236">
        <f t="shared" si="99"/>
        <v>1.6450337366120522</v>
      </c>
    </row>
    <row r="237" spans="1:40">
      <c r="A237">
        <v>234</v>
      </c>
      <c r="B237">
        <f t="shared" si="100"/>
        <v>0.95568114141439031</v>
      </c>
      <c r="C237">
        <f t="shared" si="101"/>
        <v>2.5525440310417071</v>
      </c>
      <c r="D237">
        <f t="shared" si="90"/>
        <v>0.37440339120198118</v>
      </c>
      <c r="E237">
        <v>234</v>
      </c>
      <c r="F237">
        <f t="shared" si="102"/>
        <v>1.376180843636722</v>
      </c>
      <c r="G237">
        <f t="shared" si="103"/>
        <v>3.0630528372500483</v>
      </c>
      <c r="H237">
        <f t="shared" si="91"/>
        <v>0.44928406944237748</v>
      </c>
      <c r="I237">
        <v>234</v>
      </c>
      <c r="J237">
        <f t="shared" si="104"/>
        <v>2.4465437220208393</v>
      </c>
      <c r="K237">
        <f t="shared" si="105"/>
        <v>4.0840704496667311</v>
      </c>
      <c r="L237">
        <f t="shared" si="92"/>
        <v>0.59904542592317001</v>
      </c>
      <c r="M237">
        <v>234</v>
      </c>
      <c r="N237">
        <f t="shared" si="106"/>
        <v>3.8227245656575612</v>
      </c>
      <c r="O237">
        <f t="shared" si="107"/>
        <v>5.1050880620834143</v>
      </c>
      <c r="P237">
        <f t="shared" si="93"/>
        <v>0.74880678240396237</v>
      </c>
      <c r="Q237">
        <v>234</v>
      </c>
      <c r="R237">
        <f t="shared" si="108"/>
        <v>5.504723374546888</v>
      </c>
      <c r="S237">
        <f t="shared" si="109"/>
        <v>6.1261056745000966</v>
      </c>
      <c r="T237">
        <f t="shared" si="94"/>
        <v>0.89856813888475495</v>
      </c>
      <c r="U237">
        <v>234</v>
      </c>
      <c r="V237">
        <f t="shared" si="110"/>
        <v>7.4925401486888203</v>
      </c>
      <c r="W237">
        <f t="shared" si="111"/>
        <v>7.1471232869167789</v>
      </c>
      <c r="X237">
        <f t="shared" si="95"/>
        <v>1.0483294953655475</v>
      </c>
      <c r="Y237">
        <v>234</v>
      </c>
      <c r="Z237">
        <f t="shared" si="112"/>
        <v>9.786174888083357</v>
      </c>
      <c r="AA237">
        <f t="shared" si="113"/>
        <v>8.1681408993334621</v>
      </c>
      <c r="AB237">
        <f t="shared" si="96"/>
        <v>1.19809085184634</v>
      </c>
      <c r="AC237">
        <v>234</v>
      </c>
      <c r="AD237">
        <f t="shared" si="114"/>
        <v>12.385627592730499</v>
      </c>
      <c r="AE237">
        <f t="shared" si="115"/>
        <v>9.1891585117501453</v>
      </c>
      <c r="AF237">
        <f t="shared" si="97"/>
        <v>1.3478522083271325</v>
      </c>
      <c r="AG237">
        <v>234</v>
      </c>
      <c r="AH237">
        <f t="shared" si="116"/>
        <v>15.290898262630245</v>
      </c>
      <c r="AI237">
        <f t="shared" si="117"/>
        <v>10.210176124166829</v>
      </c>
      <c r="AJ237">
        <f t="shared" si="98"/>
        <v>1.4976135648079247</v>
      </c>
      <c r="AK237">
        <v>234</v>
      </c>
      <c r="AL237">
        <f t="shared" si="118"/>
        <v>18.501986897782597</v>
      </c>
      <c r="AM237">
        <f t="shared" si="119"/>
        <v>11.23119373658351</v>
      </c>
      <c r="AN237">
        <f t="shared" si="99"/>
        <v>1.6473749212887177</v>
      </c>
    </row>
    <row r="238" spans="1:40">
      <c r="A238">
        <v>235</v>
      </c>
      <c r="B238">
        <f t="shared" si="100"/>
        <v>0.96106948954602855</v>
      </c>
      <c r="C238">
        <f t="shared" si="101"/>
        <v>2.5634523388666715</v>
      </c>
      <c r="D238">
        <f t="shared" si="90"/>
        <v>0.37491217409211797</v>
      </c>
      <c r="E238">
        <v>235</v>
      </c>
      <c r="F238">
        <f t="shared" si="102"/>
        <v>1.3839400649462812</v>
      </c>
      <c r="G238">
        <f t="shared" si="103"/>
        <v>3.0761428066400054</v>
      </c>
      <c r="H238">
        <f t="shared" si="91"/>
        <v>0.44989460891054167</v>
      </c>
      <c r="I238">
        <v>235</v>
      </c>
      <c r="J238">
        <f t="shared" si="104"/>
        <v>2.460337893237833</v>
      </c>
      <c r="K238">
        <f t="shared" si="105"/>
        <v>4.1015237421866741</v>
      </c>
      <c r="L238">
        <f t="shared" si="92"/>
        <v>0.59985947854738875</v>
      </c>
      <c r="M238">
        <v>235</v>
      </c>
      <c r="N238">
        <f t="shared" si="106"/>
        <v>3.8442779581841142</v>
      </c>
      <c r="O238">
        <f t="shared" si="107"/>
        <v>5.1269046777333429</v>
      </c>
      <c r="P238">
        <f t="shared" si="93"/>
        <v>0.74982434818423593</v>
      </c>
      <c r="Q238">
        <v>235</v>
      </c>
      <c r="R238">
        <f t="shared" si="108"/>
        <v>5.5357602597851248</v>
      </c>
      <c r="S238">
        <f t="shared" si="109"/>
        <v>6.1522856132800108</v>
      </c>
      <c r="T238">
        <f t="shared" si="94"/>
        <v>0.89978921782108334</v>
      </c>
      <c r="U238">
        <v>235</v>
      </c>
      <c r="V238">
        <f t="shared" si="110"/>
        <v>7.5347847980408638</v>
      </c>
      <c r="W238">
        <f t="shared" si="111"/>
        <v>7.1776665488266795</v>
      </c>
      <c r="X238">
        <f t="shared" si="95"/>
        <v>1.0497540874579305</v>
      </c>
      <c r="Y238">
        <v>235</v>
      </c>
      <c r="Z238">
        <f t="shared" si="112"/>
        <v>9.8413515729513321</v>
      </c>
      <c r="AA238">
        <f t="shared" si="113"/>
        <v>8.2030474843733483</v>
      </c>
      <c r="AB238">
        <f t="shared" si="96"/>
        <v>1.1997189570947775</v>
      </c>
      <c r="AC238">
        <v>235</v>
      </c>
      <c r="AD238">
        <f t="shared" si="114"/>
        <v>12.45546058451653</v>
      </c>
      <c r="AE238">
        <f t="shared" si="115"/>
        <v>9.2284284199200162</v>
      </c>
      <c r="AF238">
        <f t="shared" si="97"/>
        <v>1.3496838267316249</v>
      </c>
      <c r="AG238">
        <v>235</v>
      </c>
      <c r="AH238">
        <f t="shared" si="116"/>
        <v>15.377111832736457</v>
      </c>
      <c r="AI238">
        <f t="shared" si="117"/>
        <v>10.253809355466686</v>
      </c>
      <c r="AJ238">
        <f t="shared" si="98"/>
        <v>1.4996486963684719</v>
      </c>
      <c r="AK238">
        <v>235</v>
      </c>
      <c r="AL238">
        <f t="shared" si="118"/>
        <v>18.606305317611113</v>
      </c>
      <c r="AM238">
        <f t="shared" si="119"/>
        <v>11.279190291013354</v>
      </c>
      <c r="AN238">
        <f t="shared" si="99"/>
        <v>1.6496135660053193</v>
      </c>
    </row>
    <row r="239" spans="1:40">
      <c r="A239">
        <v>236</v>
      </c>
      <c r="B239">
        <f t="shared" si="100"/>
        <v>0.96640910298079297</v>
      </c>
      <c r="C239">
        <f t="shared" si="101"/>
        <v>2.5743606466916362</v>
      </c>
      <c r="D239">
        <f t="shared" si="90"/>
        <v>0.37539771446659781</v>
      </c>
      <c r="E239">
        <v>236</v>
      </c>
      <c r="F239">
        <f t="shared" si="102"/>
        <v>1.391629108292342</v>
      </c>
      <c r="G239">
        <f t="shared" si="103"/>
        <v>3.0892327760299638</v>
      </c>
      <c r="H239">
        <f t="shared" si="91"/>
        <v>0.45047725735991739</v>
      </c>
      <c r="I239">
        <v>236</v>
      </c>
      <c r="J239">
        <f t="shared" si="104"/>
        <v>2.4740073036308301</v>
      </c>
      <c r="K239">
        <f t="shared" si="105"/>
        <v>4.1189770347066181</v>
      </c>
      <c r="L239">
        <f t="shared" si="92"/>
        <v>0.60063634314655656</v>
      </c>
      <c r="M239">
        <v>236</v>
      </c>
      <c r="N239">
        <f t="shared" si="106"/>
        <v>3.8656364119231719</v>
      </c>
      <c r="O239">
        <f t="shared" si="107"/>
        <v>5.1487212933832724</v>
      </c>
      <c r="P239">
        <f t="shared" si="93"/>
        <v>0.75079542893319562</v>
      </c>
      <c r="Q239">
        <v>236</v>
      </c>
      <c r="R239">
        <f t="shared" si="108"/>
        <v>5.566516433169368</v>
      </c>
      <c r="S239">
        <f t="shared" si="109"/>
        <v>6.1784655520599276</v>
      </c>
      <c r="T239">
        <f t="shared" si="94"/>
        <v>0.90095451471983479</v>
      </c>
      <c r="U239">
        <v>236</v>
      </c>
      <c r="V239">
        <f t="shared" si="110"/>
        <v>7.576647367369417</v>
      </c>
      <c r="W239">
        <f t="shared" si="111"/>
        <v>7.208209810736582</v>
      </c>
      <c r="X239">
        <f t="shared" si="95"/>
        <v>1.0511136005064738</v>
      </c>
      <c r="Y239">
        <v>236</v>
      </c>
      <c r="Z239">
        <f t="shared" si="112"/>
        <v>9.8960292145233204</v>
      </c>
      <c r="AA239">
        <f t="shared" si="113"/>
        <v>8.2379540694132363</v>
      </c>
      <c r="AB239">
        <f t="shared" si="96"/>
        <v>1.2012726862931131</v>
      </c>
      <c r="AC239">
        <v>236</v>
      </c>
      <c r="AD239">
        <f t="shared" si="114"/>
        <v>12.524661974631078</v>
      </c>
      <c r="AE239">
        <f t="shared" si="115"/>
        <v>9.2676983280898906</v>
      </c>
      <c r="AF239">
        <f t="shared" si="97"/>
        <v>1.3514317720797522</v>
      </c>
      <c r="AG239">
        <v>236</v>
      </c>
      <c r="AH239">
        <f t="shared" si="116"/>
        <v>15.462545647692687</v>
      </c>
      <c r="AI239">
        <f t="shared" si="117"/>
        <v>10.297442586766545</v>
      </c>
      <c r="AJ239">
        <f t="shared" si="98"/>
        <v>1.5015908578663912</v>
      </c>
      <c r="AK239">
        <v>236</v>
      </c>
      <c r="AL239">
        <f t="shared" si="118"/>
        <v>18.709680233708152</v>
      </c>
      <c r="AM239">
        <f t="shared" si="119"/>
        <v>11.327186845443199</v>
      </c>
      <c r="AN239">
        <f t="shared" si="99"/>
        <v>1.6517499436530305</v>
      </c>
    </row>
    <row r="240" spans="1:40">
      <c r="A240">
        <v>237</v>
      </c>
      <c r="B240">
        <f t="shared" si="100"/>
        <v>0.9716993935882785</v>
      </c>
      <c r="C240">
        <f t="shared" si="101"/>
        <v>2.585268954516601</v>
      </c>
      <c r="D240">
        <f t="shared" si="90"/>
        <v>0.37586007904155139</v>
      </c>
      <c r="E240">
        <v>237</v>
      </c>
      <c r="F240">
        <f t="shared" si="102"/>
        <v>1.3992471267671209</v>
      </c>
      <c r="G240">
        <f t="shared" si="103"/>
        <v>3.1023227454199209</v>
      </c>
      <c r="H240">
        <f t="shared" si="91"/>
        <v>0.45103209484986162</v>
      </c>
      <c r="I240">
        <v>237</v>
      </c>
      <c r="J240">
        <f t="shared" si="104"/>
        <v>2.4875504475859929</v>
      </c>
      <c r="K240">
        <f t="shared" si="105"/>
        <v>4.1364303272265612</v>
      </c>
      <c r="L240">
        <f t="shared" si="92"/>
        <v>0.6013761264664822</v>
      </c>
      <c r="M240">
        <v>237</v>
      </c>
      <c r="N240">
        <f t="shared" si="106"/>
        <v>3.886797574353114</v>
      </c>
      <c r="O240">
        <f t="shared" si="107"/>
        <v>5.170537909033202</v>
      </c>
      <c r="P240">
        <f t="shared" si="93"/>
        <v>0.75172015808310277</v>
      </c>
      <c r="Q240">
        <v>237</v>
      </c>
      <c r="R240">
        <f t="shared" si="108"/>
        <v>5.5969885070684837</v>
      </c>
      <c r="S240">
        <f t="shared" si="109"/>
        <v>6.2046454908398418</v>
      </c>
      <c r="T240">
        <f t="shared" si="94"/>
        <v>0.90206418969972324</v>
      </c>
      <c r="U240">
        <v>237</v>
      </c>
      <c r="V240">
        <f t="shared" si="110"/>
        <v>7.6181232457321029</v>
      </c>
      <c r="W240">
        <f t="shared" si="111"/>
        <v>7.2387530726464817</v>
      </c>
      <c r="X240">
        <f t="shared" si="95"/>
        <v>1.0524082213163439</v>
      </c>
      <c r="Y240">
        <v>237</v>
      </c>
      <c r="Z240">
        <f t="shared" si="112"/>
        <v>9.9502017903439715</v>
      </c>
      <c r="AA240">
        <f t="shared" si="113"/>
        <v>8.2728606544531225</v>
      </c>
      <c r="AB240">
        <f t="shared" si="96"/>
        <v>1.2027522529329644</v>
      </c>
      <c r="AC240">
        <v>237</v>
      </c>
      <c r="AD240">
        <f t="shared" si="114"/>
        <v>12.593224140904089</v>
      </c>
      <c r="AE240">
        <f t="shared" si="115"/>
        <v>9.3069682362597632</v>
      </c>
      <c r="AF240">
        <f t="shared" si="97"/>
        <v>1.3530962845495849</v>
      </c>
      <c r="AG240">
        <v>237</v>
      </c>
      <c r="AH240">
        <f t="shared" si="116"/>
        <v>15.547190297412456</v>
      </c>
      <c r="AI240">
        <f t="shared" si="117"/>
        <v>10.341075818066404</v>
      </c>
      <c r="AJ240">
        <f t="shared" si="98"/>
        <v>1.5034403161662055</v>
      </c>
      <c r="AK240">
        <v>237</v>
      </c>
      <c r="AL240">
        <f t="shared" si="118"/>
        <v>18.812100259869069</v>
      </c>
      <c r="AM240">
        <f t="shared" si="119"/>
        <v>11.375183399873043</v>
      </c>
      <c r="AN240">
        <f t="shared" si="99"/>
        <v>1.653784347782826</v>
      </c>
    </row>
    <row r="241" spans="1:40">
      <c r="A241">
        <v>238</v>
      </c>
      <c r="B241">
        <f t="shared" si="100"/>
        <v>0.97693978826229111</v>
      </c>
      <c r="C241">
        <f t="shared" si="101"/>
        <v>2.5961772623415653</v>
      </c>
      <c r="D241">
        <f t="shared" si="90"/>
        <v>0.37629933919888103</v>
      </c>
      <c r="E241">
        <v>238</v>
      </c>
      <c r="F241">
        <f t="shared" si="102"/>
        <v>1.4067932950976991</v>
      </c>
      <c r="G241">
        <f t="shared" si="103"/>
        <v>3.115412714809878</v>
      </c>
      <c r="H241">
        <f t="shared" si="91"/>
        <v>0.45155920703865732</v>
      </c>
      <c r="I241">
        <v>238</v>
      </c>
      <c r="J241">
        <f t="shared" si="104"/>
        <v>2.5009658579514653</v>
      </c>
      <c r="K241">
        <f t="shared" si="105"/>
        <v>4.1538836197465043</v>
      </c>
      <c r="L241">
        <f t="shared" si="92"/>
        <v>0.60207894271820972</v>
      </c>
      <c r="M241">
        <v>238</v>
      </c>
      <c r="N241">
        <f t="shared" si="106"/>
        <v>3.9077591530491644</v>
      </c>
      <c r="O241">
        <f t="shared" si="107"/>
        <v>5.1923545246831306</v>
      </c>
      <c r="P241">
        <f t="shared" si="93"/>
        <v>0.75259867839776207</v>
      </c>
      <c r="Q241">
        <v>238</v>
      </c>
      <c r="R241">
        <f t="shared" si="108"/>
        <v>5.6271731803907965</v>
      </c>
      <c r="S241">
        <f t="shared" si="109"/>
        <v>6.2308254296197561</v>
      </c>
      <c r="T241">
        <f t="shared" si="94"/>
        <v>0.90311841407731464</v>
      </c>
      <c r="U241">
        <v>238</v>
      </c>
      <c r="V241">
        <f t="shared" si="110"/>
        <v>7.6592079399763628</v>
      </c>
      <c r="W241">
        <f t="shared" si="111"/>
        <v>7.2692963345563824</v>
      </c>
      <c r="X241">
        <f t="shared" si="95"/>
        <v>1.0536381497568672</v>
      </c>
      <c r="Y241">
        <v>238</v>
      </c>
      <c r="Z241">
        <f t="shared" si="112"/>
        <v>10.003863431805861</v>
      </c>
      <c r="AA241">
        <f t="shared" si="113"/>
        <v>8.3077672394930087</v>
      </c>
      <c r="AB241">
        <f t="shared" si="96"/>
        <v>1.2041578854364194</v>
      </c>
      <c r="AC241">
        <v>238</v>
      </c>
      <c r="AD241">
        <f t="shared" si="114"/>
        <v>12.661139655879293</v>
      </c>
      <c r="AE241">
        <f t="shared" si="115"/>
        <v>9.3462381444296341</v>
      </c>
      <c r="AF241">
        <f t="shared" si="97"/>
        <v>1.3546776211159719</v>
      </c>
      <c r="AG241">
        <v>238</v>
      </c>
      <c r="AH241">
        <f t="shared" si="116"/>
        <v>15.631036612196658</v>
      </c>
      <c r="AI241">
        <f t="shared" si="117"/>
        <v>10.384709049366261</v>
      </c>
      <c r="AJ241">
        <f t="shared" si="98"/>
        <v>1.5051973567955241</v>
      </c>
      <c r="AK241">
        <v>238</v>
      </c>
      <c r="AL241">
        <f t="shared" si="118"/>
        <v>18.913554300757955</v>
      </c>
      <c r="AM241">
        <f t="shared" si="119"/>
        <v>11.423179954302887</v>
      </c>
      <c r="AN241">
        <f t="shared" si="99"/>
        <v>1.6557170924750766</v>
      </c>
    </row>
    <row r="242" spans="1:40">
      <c r="A242">
        <v>239</v>
      </c>
      <c r="B242">
        <f t="shared" si="100"/>
        <v>0.98212972909542184</v>
      </c>
      <c r="C242">
        <f t="shared" si="101"/>
        <v>2.6070855701665296</v>
      </c>
      <c r="D242">
        <f t="shared" si="90"/>
        <v>0.37671557095561214</v>
      </c>
      <c r="E242">
        <v>239</v>
      </c>
      <c r="F242">
        <f t="shared" si="102"/>
        <v>1.4142668098974074</v>
      </c>
      <c r="G242">
        <f t="shared" si="103"/>
        <v>3.1285026841998356</v>
      </c>
      <c r="H242">
        <f t="shared" si="91"/>
        <v>0.45205868514673453</v>
      </c>
      <c r="I242">
        <v>239</v>
      </c>
      <c r="J242">
        <f t="shared" si="104"/>
        <v>2.51425210648428</v>
      </c>
      <c r="K242">
        <f t="shared" si="105"/>
        <v>4.1713369122664474</v>
      </c>
      <c r="L242">
        <f t="shared" si="92"/>
        <v>0.60274491352897941</v>
      </c>
      <c r="M242">
        <v>239</v>
      </c>
      <c r="N242">
        <f t="shared" si="106"/>
        <v>3.9285189163816874</v>
      </c>
      <c r="O242">
        <f t="shared" si="107"/>
        <v>5.2141711403330593</v>
      </c>
      <c r="P242">
        <f t="shared" si="93"/>
        <v>0.75343114191122429</v>
      </c>
      <c r="Q242">
        <v>239</v>
      </c>
      <c r="R242">
        <f t="shared" si="108"/>
        <v>5.6570672395896295</v>
      </c>
      <c r="S242">
        <f t="shared" si="109"/>
        <v>6.2570053683996711</v>
      </c>
      <c r="T242">
        <f t="shared" si="94"/>
        <v>0.90411737029346906</v>
      </c>
      <c r="U242">
        <v>239</v>
      </c>
      <c r="V242">
        <f t="shared" si="110"/>
        <v>7.6998970761081074</v>
      </c>
      <c r="W242">
        <f t="shared" si="111"/>
        <v>7.299839596466283</v>
      </c>
      <c r="X242">
        <f t="shared" si="95"/>
        <v>1.054803598675714</v>
      </c>
      <c r="Y242">
        <v>239</v>
      </c>
      <c r="Z242">
        <f t="shared" si="112"/>
        <v>10.05700842593712</v>
      </c>
      <c r="AA242">
        <f t="shared" si="113"/>
        <v>8.3426738245328949</v>
      </c>
      <c r="AB242">
        <f t="shared" si="96"/>
        <v>1.2054898270579588</v>
      </c>
      <c r="AC242">
        <v>239</v>
      </c>
      <c r="AD242">
        <f t="shared" si="114"/>
        <v>12.728401289076668</v>
      </c>
      <c r="AE242">
        <f t="shared" si="115"/>
        <v>9.3855080525995067</v>
      </c>
      <c r="AF242">
        <f t="shared" si="97"/>
        <v>1.3561760554402038</v>
      </c>
      <c r="AG242">
        <v>239</v>
      </c>
      <c r="AH242">
        <f t="shared" si="116"/>
        <v>15.71407566552675</v>
      </c>
      <c r="AI242">
        <f t="shared" si="117"/>
        <v>10.428342280666119</v>
      </c>
      <c r="AJ242">
        <f t="shared" si="98"/>
        <v>1.5068622838224486</v>
      </c>
      <c r="AK242">
        <v>239</v>
      </c>
      <c r="AL242">
        <f t="shared" si="118"/>
        <v>19.014031555287367</v>
      </c>
      <c r="AM242">
        <f t="shared" si="119"/>
        <v>11.47117650873273</v>
      </c>
      <c r="AN242">
        <f t="shared" si="99"/>
        <v>1.6575485122046936</v>
      </c>
    </row>
    <row r="243" spans="1:40">
      <c r="A243">
        <v>240</v>
      </c>
      <c r="B243">
        <f t="shared" si="100"/>
        <v>0.98726867354899006</v>
      </c>
      <c r="C243">
        <f t="shared" si="101"/>
        <v>2.617993877991494</v>
      </c>
      <c r="D243">
        <f t="shared" si="90"/>
        <v>0.37710885493224128</v>
      </c>
      <c r="E243">
        <v>240</v>
      </c>
      <c r="F243">
        <f t="shared" si="102"/>
        <v>1.4216668899105456</v>
      </c>
      <c r="G243">
        <f t="shared" si="103"/>
        <v>3.1415926535897931</v>
      </c>
      <c r="H243">
        <f t="shared" si="91"/>
        <v>0.45253062591868942</v>
      </c>
      <c r="I243">
        <v>240</v>
      </c>
      <c r="J243">
        <f t="shared" si="104"/>
        <v>2.5274078042854144</v>
      </c>
      <c r="K243">
        <f t="shared" si="105"/>
        <v>4.1887902047863905</v>
      </c>
      <c r="L243">
        <f t="shared" si="92"/>
        <v>0.60337416789158593</v>
      </c>
      <c r="M243">
        <v>240</v>
      </c>
      <c r="N243">
        <f t="shared" si="106"/>
        <v>3.9490746941959602</v>
      </c>
      <c r="O243">
        <f t="shared" si="107"/>
        <v>5.2359877559829879</v>
      </c>
      <c r="P243">
        <f t="shared" si="93"/>
        <v>0.75421770986448256</v>
      </c>
      <c r="Q243">
        <v>240</v>
      </c>
      <c r="R243">
        <f t="shared" si="108"/>
        <v>5.6866675596421823</v>
      </c>
      <c r="S243">
        <f t="shared" si="109"/>
        <v>6.2831853071795862</v>
      </c>
      <c r="T243">
        <f t="shared" si="94"/>
        <v>0.90506125183737884</v>
      </c>
      <c r="U243">
        <v>240</v>
      </c>
      <c r="V243">
        <f t="shared" si="110"/>
        <v>7.7401864006240819</v>
      </c>
      <c r="W243">
        <f t="shared" si="111"/>
        <v>7.3303828583761836</v>
      </c>
      <c r="X243">
        <f t="shared" si="95"/>
        <v>1.0559047938102755</v>
      </c>
      <c r="Y243">
        <v>240</v>
      </c>
      <c r="Z243">
        <f t="shared" si="112"/>
        <v>10.109631217141658</v>
      </c>
      <c r="AA243">
        <f t="shared" si="113"/>
        <v>8.3775804095727811</v>
      </c>
      <c r="AB243">
        <f t="shared" si="96"/>
        <v>1.2067483357831719</v>
      </c>
      <c r="AC243">
        <v>240</v>
      </c>
      <c r="AD243">
        <f t="shared" si="114"/>
        <v>12.79500200919491</v>
      </c>
      <c r="AE243">
        <f t="shared" si="115"/>
        <v>9.4247779607693793</v>
      </c>
      <c r="AF243">
        <f t="shared" si="97"/>
        <v>1.3575918777560683</v>
      </c>
      <c r="AG243">
        <v>240</v>
      </c>
      <c r="AH243">
        <f t="shared" si="116"/>
        <v>15.796298776783841</v>
      </c>
      <c r="AI243">
        <f t="shared" si="117"/>
        <v>10.471975511965976</v>
      </c>
      <c r="AJ243">
        <f t="shared" si="98"/>
        <v>1.5084354197289651</v>
      </c>
      <c r="AK243">
        <v>240</v>
      </c>
      <c r="AL243">
        <f t="shared" si="118"/>
        <v>19.113521519908446</v>
      </c>
      <c r="AM243">
        <f t="shared" si="119"/>
        <v>11.519173063162574</v>
      </c>
      <c r="AN243">
        <f t="shared" si="99"/>
        <v>1.6592789617018613</v>
      </c>
    </row>
    <row r="244" spans="1:40">
      <c r="A244">
        <v>241</v>
      </c>
      <c r="B244">
        <f t="shared" si="100"/>
        <v>0.99235609461830676</v>
      </c>
      <c r="C244">
        <f t="shared" si="101"/>
        <v>2.6289021858164592</v>
      </c>
      <c r="D244">
        <f t="shared" si="90"/>
        <v>0.37747927632009265</v>
      </c>
      <c r="E244">
        <v>241</v>
      </c>
      <c r="F244">
        <f t="shared" si="102"/>
        <v>1.4289927762503618</v>
      </c>
      <c r="G244">
        <f t="shared" si="103"/>
        <v>3.1546826229797507</v>
      </c>
      <c r="H244">
        <f t="shared" si="91"/>
        <v>0.45297513158411123</v>
      </c>
      <c r="I244">
        <v>241</v>
      </c>
      <c r="J244">
        <f t="shared" si="104"/>
        <v>2.5404316022228652</v>
      </c>
      <c r="K244">
        <f t="shared" si="105"/>
        <v>4.2062434973063345</v>
      </c>
      <c r="L244">
        <f t="shared" si="92"/>
        <v>0.60396684211214824</v>
      </c>
      <c r="M244">
        <v>241</v>
      </c>
      <c r="N244">
        <f t="shared" si="106"/>
        <v>3.969424378473227</v>
      </c>
      <c r="O244">
        <f t="shared" si="107"/>
        <v>5.2578043716329184</v>
      </c>
      <c r="P244">
        <f t="shared" si="93"/>
        <v>0.7549585526401853</v>
      </c>
      <c r="Q244">
        <v>241</v>
      </c>
      <c r="R244">
        <f t="shared" si="108"/>
        <v>5.7159711050014472</v>
      </c>
      <c r="S244">
        <f t="shared" si="109"/>
        <v>6.3093652459595013</v>
      </c>
      <c r="T244">
        <f t="shared" si="94"/>
        <v>0.90595026316822247</v>
      </c>
      <c r="U244">
        <v>241</v>
      </c>
      <c r="V244">
        <f t="shared" si="110"/>
        <v>7.7800717818075249</v>
      </c>
      <c r="W244">
        <f t="shared" si="111"/>
        <v>7.3609261202860852</v>
      </c>
      <c r="X244">
        <f t="shared" si="95"/>
        <v>1.0569419736962595</v>
      </c>
      <c r="Y244">
        <v>241</v>
      </c>
      <c r="Z244">
        <f t="shared" si="112"/>
        <v>10.161726408891461</v>
      </c>
      <c r="AA244">
        <f t="shared" si="113"/>
        <v>8.412486994612669</v>
      </c>
      <c r="AB244">
        <f t="shared" si="96"/>
        <v>1.2079336842242965</v>
      </c>
      <c r="AC244">
        <v>241</v>
      </c>
      <c r="AD244">
        <f t="shared" si="114"/>
        <v>12.860934986253255</v>
      </c>
      <c r="AE244">
        <f t="shared" si="115"/>
        <v>9.464047868939252</v>
      </c>
      <c r="AF244">
        <f t="shared" si="97"/>
        <v>1.3589253947523336</v>
      </c>
      <c r="AG244">
        <v>241</v>
      </c>
      <c r="AH244">
        <f t="shared" si="116"/>
        <v>15.877697513892908</v>
      </c>
      <c r="AI244">
        <f t="shared" si="117"/>
        <v>10.515608743265837</v>
      </c>
      <c r="AJ244">
        <f t="shared" si="98"/>
        <v>1.5099171052803706</v>
      </c>
      <c r="AK244">
        <v>241</v>
      </c>
      <c r="AL244">
        <f t="shared" si="118"/>
        <v>19.212013991810419</v>
      </c>
      <c r="AM244">
        <f t="shared" si="119"/>
        <v>11.56716961759242</v>
      </c>
      <c r="AN244">
        <f t="shared" si="99"/>
        <v>1.6609088158084078</v>
      </c>
    </row>
    <row r="245" spans="1:40">
      <c r="A245">
        <v>242</v>
      </c>
      <c r="B245">
        <f t="shared" si="100"/>
        <v>0.99739148099320407</v>
      </c>
      <c r="C245">
        <f t="shared" si="101"/>
        <v>2.6398104936414235</v>
      </c>
      <c r="D245">
        <f t="shared" si="90"/>
        <v>0.37782692484769093</v>
      </c>
      <c r="E245">
        <v>242</v>
      </c>
      <c r="F245">
        <f t="shared" si="102"/>
        <v>1.4362437326302138</v>
      </c>
      <c r="G245">
        <f t="shared" si="103"/>
        <v>3.1677725923697082</v>
      </c>
      <c r="H245">
        <f t="shared" si="91"/>
        <v>0.45339230981722911</v>
      </c>
      <c r="I245">
        <v>242</v>
      </c>
      <c r="J245">
        <f t="shared" si="104"/>
        <v>2.5533221913426023</v>
      </c>
      <c r="K245">
        <f t="shared" si="105"/>
        <v>4.2236967898262776</v>
      </c>
      <c r="L245">
        <f t="shared" si="92"/>
        <v>0.60452307975630548</v>
      </c>
      <c r="M245">
        <v>242</v>
      </c>
      <c r="N245">
        <f t="shared" si="106"/>
        <v>3.9895659239728163</v>
      </c>
      <c r="O245">
        <f t="shared" si="107"/>
        <v>5.279620987282847</v>
      </c>
      <c r="P245">
        <f t="shared" si="93"/>
        <v>0.75565384969538185</v>
      </c>
      <c r="Q245">
        <v>242</v>
      </c>
      <c r="R245">
        <f t="shared" si="108"/>
        <v>5.7449749305208551</v>
      </c>
      <c r="S245">
        <f t="shared" si="109"/>
        <v>6.3355451847394164</v>
      </c>
      <c r="T245">
        <f t="shared" si="94"/>
        <v>0.90678461963445822</v>
      </c>
      <c r="U245">
        <v>242</v>
      </c>
      <c r="V245">
        <f t="shared" si="110"/>
        <v>7.81954921098672</v>
      </c>
      <c r="W245">
        <f t="shared" si="111"/>
        <v>7.3914693821959858</v>
      </c>
      <c r="X245">
        <f t="shared" si="95"/>
        <v>1.0579153895735347</v>
      </c>
      <c r="Y245">
        <v>242</v>
      </c>
      <c r="Z245">
        <f t="shared" si="112"/>
        <v>10.213288765370409</v>
      </c>
      <c r="AA245">
        <f t="shared" si="113"/>
        <v>8.4473935796525552</v>
      </c>
      <c r="AB245">
        <f t="shared" si="96"/>
        <v>1.209046159512611</v>
      </c>
      <c r="AC245">
        <v>242</v>
      </c>
      <c r="AD245">
        <f t="shared" si="114"/>
        <v>12.926193593671924</v>
      </c>
      <c r="AE245">
        <f t="shared" si="115"/>
        <v>9.5033177771091246</v>
      </c>
      <c r="AF245">
        <f t="shared" si="97"/>
        <v>1.3601769294516872</v>
      </c>
      <c r="AG245">
        <v>242</v>
      </c>
      <c r="AH245">
        <f t="shared" si="116"/>
        <v>15.958263695891265</v>
      </c>
      <c r="AI245">
        <f t="shared" si="117"/>
        <v>10.559241974565694</v>
      </c>
      <c r="AJ245">
        <f t="shared" si="98"/>
        <v>1.5113076993907637</v>
      </c>
      <c r="AK245">
        <v>242</v>
      </c>
      <c r="AL245">
        <f t="shared" si="118"/>
        <v>19.30949907202843</v>
      </c>
      <c r="AM245">
        <f t="shared" si="119"/>
        <v>11.615166172022263</v>
      </c>
      <c r="AN245">
        <f t="shared" si="99"/>
        <v>1.6624384693298402</v>
      </c>
    </row>
    <row r="246" spans="1:40">
      <c r="A246">
        <v>243</v>
      </c>
      <c r="B246">
        <f t="shared" si="100"/>
        <v>1.0023743372137868</v>
      </c>
      <c r="C246">
        <f t="shared" si="101"/>
        <v>2.6507188014663878</v>
      </c>
      <c r="D246">
        <f t="shared" si="90"/>
        <v>0.37815189474616073</v>
      </c>
      <c r="E246">
        <v>243</v>
      </c>
      <c r="F246">
        <f t="shared" si="102"/>
        <v>1.4434190455878528</v>
      </c>
      <c r="G246">
        <f t="shared" si="103"/>
        <v>3.1808625617596658</v>
      </c>
      <c r="H246">
        <f t="shared" si="91"/>
        <v>0.45378227369539276</v>
      </c>
      <c r="I246">
        <v>243</v>
      </c>
      <c r="J246">
        <f t="shared" si="104"/>
        <v>2.566078303267294</v>
      </c>
      <c r="K246">
        <f t="shared" si="105"/>
        <v>4.2411500823462207</v>
      </c>
      <c r="L246">
        <f t="shared" si="92"/>
        <v>0.60504303159385708</v>
      </c>
      <c r="M246">
        <v>243</v>
      </c>
      <c r="N246">
        <f t="shared" si="106"/>
        <v>4.0094973488551471</v>
      </c>
      <c r="O246">
        <f t="shared" si="107"/>
        <v>5.3014376029327757</v>
      </c>
      <c r="P246">
        <f t="shared" si="93"/>
        <v>0.75630378949232147</v>
      </c>
      <c r="Q246">
        <v>243</v>
      </c>
      <c r="R246">
        <f t="shared" si="108"/>
        <v>5.7736761823514113</v>
      </c>
      <c r="S246">
        <f t="shared" si="109"/>
        <v>6.3617251235193315</v>
      </c>
      <c r="T246">
        <f t="shared" si="94"/>
        <v>0.90756454739078551</v>
      </c>
      <c r="U246">
        <v>243</v>
      </c>
      <c r="V246">
        <f t="shared" si="110"/>
        <v>7.8586148037560877</v>
      </c>
      <c r="W246">
        <f t="shared" si="111"/>
        <v>7.4220126441058865</v>
      </c>
      <c r="X246">
        <f t="shared" si="95"/>
        <v>1.0588253052892498</v>
      </c>
      <c r="Y246">
        <v>243</v>
      </c>
      <c r="Z246">
        <f t="shared" si="112"/>
        <v>10.264313213069176</v>
      </c>
      <c r="AA246">
        <f t="shared" si="113"/>
        <v>8.4823001646924414</v>
      </c>
      <c r="AB246">
        <f t="shared" si="96"/>
        <v>1.2100860631877142</v>
      </c>
      <c r="AC246">
        <v>243</v>
      </c>
      <c r="AD246">
        <f t="shared" si="114"/>
        <v>12.990771410290677</v>
      </c>
      <c r="AE246">
        <f t="shared" si="115"/>
        <v>9.5425876852789973</v>
      </c>
      <c r="AF246">
        <f t="shared" si="97"/>
        <v>1.3613468210861783</v>
      </c>
      <c r="AG246">
        <v>243</v>
      </c>
      <c r="AH246">
        <f t="shared" si="116"/>
        <v>16.037989395420588</v>
      </c>
      <c r="AI246">
        <f t="shared" si="117"/>
        <v>10.602875205865551</v>
      </c>
      <c r="AJ246">
        <f t="shared" si="98"/>
        <v>1.5126075789846429</v>
      </c>
      <c r="AK246">
        <v>243</v>
      </c>
      <c r="AL246">
        <f t="shared" si="118"/>
        <v>19.405967168458911</v>
      </c>
      <c r="AM246">
        <f t="shared" si="119"/>
        <v>11.663162726452107</v>
      </c>
      <c r="AN246">
        <f t="shared" si="99"/>
        <v>1.6638683368831071</v>
      </c>
    </row>
    <row r="247" spans="1:40">
      <c r="A247">
        <v>244</v>
      </c>
      <c r="B247">
        <f t="shared" si="100"/>
        <v>1.0073041838213537</v>
      </c>
      <c r="C247">
        <f t="shared" si="101"/>
        <v>2.6616271092913522</v>
      </c>
      <c r="D247">
        <f t="shared" si="90"/>
        <v>0.37845428471366316</v>
      </c>
      <c r="E247">
        <v>244</v>
      </c>
      <c r="F247">
        <f t="shared" si="102"/>
        <v>1.4505180247027492</v>
      </c>
      <c r="G247">
        <f t="shared" si="103"/>
        <v>3.1939525311496229</v>
      </c>
      <c r="H247">
        <f t="shared" si="91"/>
        <v>0.45414514165639575</v>
      </c>
      <c r="I247">
        <v>244</v>
      </c>
      <c r="J247">
        <f t="shared" si="104"/>
        <v>2.5786987105826653</v>
      </c>
      <c r="K247">
        <f t="shared" si="105"/>
        <v>4.2586033748661638</v>
      </c>
      <c r="L247">
        <f t="shared" si="92"/>
        <v>0.60552685554186103</v>
      </c>
      <c r="M247">
        <v>244</v>
      </c>
      <c r="N247">
        <f t="shared" si="106"/>
        <v>4.0292167352854147</v>
      </c>
      <c r="O247">
        <f t="shared" si="107"/>
        <v>5.3232542185827043</v>
      </c>
      <c r="P247">
        <f t="shared" si="93"/>
        <v>0.75690856942732632</v>
      </c>
      <c r="Q247">
        <v>244</v>
      </c>
      <c r="R247">
        <f t="shared" si="108"/>
        <v>5.8020720988109966</v>
      </c>
      <c r="S247">
        <f t="shared" si="109"/>
        <v>6.3879050622992457</v>
      </c>
      <c r="T247">
        <f t="shared" si="94"/>
        <v>0.90829028331279149</v>
      </c>
      <c r="U247">
        <v>244</v>
      </c>
      <c r="V247">
        <f t="shared" si="110"/>
        <v>7.8972648011594124</v>
      </c>
      <c r="W247">
        <f t="shared" si="111"/>
        <v>7.4525559060157871</v>
      </c>
      <c r="X247">
        <f t="shared" si="95"/>
        <v>1.0596719971982567</v>
      </c>
      <c r="Y247">
        <v>244</v>
      </c>
      <c r="Z247">
        <f t="shared" si="112"/>
        <v>10.314794842330661</v>
      </c>
      <c r="AA247">
        <f t="shared" si="113"/>
        <v>8.5172067497323276</v>
      </c>
      <c r="AB247">
        <f t="shared" si="96"/>
        <v>1.2110537110837221</v>
      </c>
      <c r="AC247">
        <v>244</v>
      </c>
      <c r="AD247">
        <f t="shared" si="114"/>
        <v>13.054662222324744</v>
      </c>
      <c r="AE247">
        <f t="shared" si="115"/>
        <v>9.5818575934488681</v>
      </c>
      <c r="AF247">
        <f t="shared" si="97"/>
        <v>1.3624354249691875</v>
      </c>
      <c r="AG247">
        <v>244</v>
      </c>
      <c r="AH247">
        <f t="shared" si="116"/>
        <v>16.116866941141659</v>
      </c>
      <c r="AI247">
        <f t="shared" si="117"/>
        <v>10.646508437165409</v>
      </c>
      <c r="AJ247">
        <f t="shared" si="98"/>
        <v>1.5138171388546526</v>
      </c>
      <c r="AK247">
        <v>244</v>
      </c>
      <c r="AL247">
        <f t="shared" si="118"/>
        <v>19.501408998781407</v>
      </c>
      <c r="AM247">
        <f t="shared" si="119"/>
        <v>11.711159280881951</v>
      </c>
      <c r="AN247">
        <f t="shared" si="99"/>
        <v>1.6651988527401178</v>
      </c>
    </row>
    <row r="248" spans="1:40">
      <c r="A248">
        <v>245</v>
      </c>
      <c r="B248">
        <f t="shared" si="100"/>
        <v>1.0121805575044449</v>
      </c>
      <c r="C248">
        <f t="shared" si="101"/>
        <v>2.6725354171163174</v>
      </c>
      <c r="D248">
        <f t="shared" si="90"/>
        <v>0.37873419787887941</v>
      </c>
      <c r="E248">
        <v>245</v>
      </c>
      <c r="F248">
        <f t="shared" si="102"/>
        <v>1.4575400028064007</v>
      </c>
      <c r="G248">
        <f t="shared" si="103"/>
        <v>3.2070425005395808</v>
      </c>
      <c r="H248">
        <f t="shared" si="91"/>
        <v>0.45448103745465535</v>
      </c>
      <c r="I248">
        <v>245</v>
      </c>
      <c r="J248">
        <f t="shared" si="104"/>
        <v>2.5911822272113789</v>
      </c>
      <c r="K248">
        <f t="shared" si="105"/>
        <v>4.2760566673861078</v>
      </c>
      <c r="L248">
        <f t="shared" si="92"/>
        <v>0.60597471660620705</v>
      </c>
      <c r="M248">
        <v>245</v>
      </c>
      <c r="N248">
        <f t="shared" si="106"/>
        <v>4.0487222300177796</v>
      </c>
      <c r="O248">
        <f t="shared" si="107"/>
        <v>5.3450708342326347</v>
      </c>
      <c r="P248">
        <f t="shared" si="93"/>
        <v>0.75746839575775882</v>
      </c>
      <c r="Q248">
        <v>245</v>
      </c>
      <c r="R248">
        <f t="shared" si="108"/>
        <v>5.8301600112256029</v>
      </c>
      <c r="S248">
        <f t="shared" si="109"/>
        <v>6.4140850010791617</v>
      </c>
      <c r="T248">
        <f t="shared" si="94"/>
        <v>0.90896207490931069</v>
      </c>
      <c r="U248">
        <v>245</v>
      </c>
      <c r="V248">
        <f t="shared" si="110"/>
        <v>7.9354955708348482</v>
      </c>
      <c r="W248">
        <f t="shared" si="111"/>
        <v>7.4830991679256886</v>
      </c>
      <c r="X248">
        <f t="shared" si="95"/>
        <v>1.0604557540608623</v>
      </c>
      <c r="Y248">
        <v>245</v>
      </c>
      <c r="Z248">
        <f t="shared" si="112"/>
        <v>10.364728908845516</v>
      </c>
      <c r="AA248">
        <f t="shared" si="113"/>
        <v>8.5521133347722156</v>
      </c>
      <c r="AB248">
        <f t="shared" si="96"/>
        <v>1.2119494332124141</v>
      </c>
      <c r="AC248">
        <v>245</v>
      </c>
      <c r="AD248">
        <f t="shared" si="114"/>
        <v>13.117860025257606</v>
      </c>
      <c r="AE248">
        <f t="shared" si="115"/>
        <v>9.6211275016187425</v>
      </c>
      <c r="AF248">
        <f t="shared" si="97"/>
        <v>1.3634431123639659</v>
      </c>
      <c r="AG248">
        <v>245</v>
      </c>
      <c r="AH248">
        <f t="shared" si="116"/>
        <v>16.194888920071119</v>
      </c>
      <c r="AI248">
        <f t="shared" si="117"/>
        <v>10.690141668465269</v>
      </c>
      <c r="AJ248">
        <f t="shared" si="98"/>
        <v>1.5149367915155176</v>
      </c>
      <c r="AK248">
        <v>245</v>
      </c>
      <c r="AL248">
        <f t="shared" si="118"/>
        <v>19.595815593286051</v>
      </c>
      <c r="AM248">
        <f t="shared" si="119"/>
        <v>11.759155835311796</v>
      </c>
      <c r="AN248">
        <f t="shared" si="99"/>
        <v>1.6664304706670694</v>
      </c>
    </row>
    <row r="249" spans="1:40">
      <c r="A249">
        <v>246</v>
      </c>
      <c r="B249">
        <f t="shared" si="100"/>
        <v>1.0170030112399711</v>
      </c>
      <c r="C249">
        <f t="shared" si="101"/>
        <v>2.6834437249412817</v>
      </c>
      <c r="D249">
        <f t="shared" si="90"/>
        <v>0.37899174176355227</v>
      </c>
      <c r="E249">
        <v>246</v>
      </c>
      <c r="F249">
        <f t="shared" si="102"/>
        <v>1.4644843361855584</v>
      </c>
      <c r="G249">
        <f t="shared" si="103"/>
        <v>3.2201324699295384</v>
      </c>
      <c r="H249">
        <f t="shared" si="91"/>
        <v>0.4547900901162627</v>
      </c>
      <c r="I249">
        <v>246</v>
      </c>
      <c r="J249">
        <f t="shared" si="104"/>
        <v>2.603527708774326</v>
      </c>
      <c r="K249">
        <f t="shared" si="105"/>
        <v>4.2935099599060509</v>
      </c>
      <c r="L249">
        <f t="shared" si="92"/>
        <v>0.60638678682168368</v>
      </c>
      <c r="M249">
        <v>246</v>
      </c>
      <c r="N249">
        <f t="shared" si="106"/>
        <v>4.0680120449598842</v>
      </c>
      <c r="O249">
        <f t="shared" si="107"/>
        <v>5.3668874498825634</v>
      </c>
      <c r="P249">
        <f t="shared" si="93"/>
        <v>0.75798348352710454</v>
      </c>
      <c r="Q249">
        <v>246</v>
      </c>
      <c r="R249">
        <f t="shared" si="108"/>
        <v>5.8579373447422336</v>
      </c>
      <c r="S249">
        <f t="shared" si="109"/>
        <v>6.4402649398590768</v>
      </c>
      <c r="T249">
        <f t="shared" si="94"/>
        <v>0.9095801802325254</v>
      </c>
      <c r="U249">
        <v>246</v>
      </c>
      <c r="V249">
        <f t="shared" si="110"/>
        <v>7.9733036081213733</v>
      </c>
      <c r="W249">
        <f t="shared" si="111"/>
        <v>7.5136424298355893</v>
      </c>
      <c r="X249">
        <f t="shared" si="95"/>
        <v>1.0611768769379464</v>
      </c>
      <c r="Y249">
        <v>246</v>
      </c>
      <c r="Z249">
        <f t="shared" si="112"/>
        <v>10.414110835097304</v>
      </c>
      <c r="AA249">
        <f t="shared" si="113"/>
        <v>8.5870199198121018</v>
      </c>
      <c r="AB249">
        <f t="shared" si="96"/>
        <v>1.2127735736433674</v>
      </c>
      <c r="AC249">
        <v>246</v>
      </c>
      <c r="AD249">
        <f t="shared" si="114"/>
        <v>13.180359025670025</v>
      </c>
      <c r="AE249">
        <f t="shared" si="115"/>
        <v>9.6603974097886152</v>
      </c>
      <c r="AF249">
        <f t="shared" si="97"/>
        <v>1.3643702703487881</v>
      </c>
      <c r="AG249">
        <v>246</v>
      </c>
      <c r="AH249">
        <f t="shared" si="116"/>
        <v>16.272048179839537</v>
      </c>
      <c r="AI249">
        <f t="shared" si="117"/>
        <v>10.733774899765127</v>
      </c>
      <c r="AJ249">
        <f t="shared" si="98"/>
        <v>1.5159669670542091</v>
      </c>
      <c r="AK249">
        <v>246</v>
      </c>
      <c r="AL249">
        <f t="shared" si="118"/>
        <v>19.689178297605842</v>
      </c>
      <c r="AM249">
        <f t="shared" si="119"/>
        <v>11.80715238974164</v>
      </c>
      <c r="AN249">
        <f t="shared" si="99"/>
        <v>1.6675636637596303</v>
      </c>
    </row>
    <row r="250" spans="1:40">
      <c r="A250">
        <v>247</v>
      </c>
      <c r="B250">
        <f t="shared" si="100"/>
        <v>1.0217711144293817</v>
      </c>
      <c r="C250">
        <f t="shared" si="101"/>
        <v>2.694352032766246</v>
      </c>
      <c r="D250">
        <f t="shared" si="90"/>
        <v>0.37922702824409565</v>
      </c>
      <c r="E250">
        <v>247</v>
      </c>
      <c r="F250">
        <f t="shared" si="102"/>
        <v>1.4713504047783097</v>
      </c>
      <c r="G250">
        <f t="shared" si="103"/>
        <v>3.2332224393194955</v>
      </c>
      <c r="H250">
        <f t="shared" si="91"/>
        <v>0.45507243389291474</v>
      </c>
      <c r="I250">
        <v>247</v>
      </c>
      <c r="J250">
        <f t="shared" si="104"/>
        <v>2.6157340529392172</v>
      </c>
      <c r="K250">
        <f t="shared" si="105"/>
        <v>4.310963252425994</v>
      </c>
      <c r="L250">
        <f t="shared" si="92"/>
        <v>0.60676324519055302</v>
      </c>
      <c r="M250">
        <v>247</v>
      </c>
      <c r="N250">
        <f t="shared" si="106"/>
        <v>4.0870844577175269</v>
      </c>
      <c r="O250">
        <f t="shared" si="107"/>
        <v>5.388704065532492</v>
      </c>
      <c r="P250">
        <f t="shared" si="93"/>
        <v>0.75845405648819131</v>
      </c>
      <c r="Q250">
        <v>247</v>
      </c>
      <c r="R250">
        <f t="shared" si="108"/>
        <v>5.8854016191132388</v>
      </c>
      <c r="S250">
        <f t="shared" si="109"/>
        <v>6.466444878638991</v>
      </c>
      <c r="T250">
        <f t="shared" si="94"/>
        <v>0.91014486778582948</v>
      </c>
      <c r="U250">
        <v>247</v>
      </c>
      <c r="V250">
        <f t="shared" si="110"/>
        <v>8.0106855371263528</v>
      </c>
      <c r="W250">
        <f t="shared" si="111"/>
        <v>7.5441856917454899</v>
      </c>
      <c r="X250">
        <f t="shared" si="95"/>
        <v>1.0618356790834678</v>
      </c>
      <c r="Y250">
        <v>247</v>
      </c>
      <c r="Z250">
        <f t="shared" si="112"/>
        <v>10.462936211756869</v>
      </c>
      <c r="AA250">
        <f t="shared" si="113"/>
        <v>8.621926504851988</v>
      </c>
      <c r="AB250">
        <f t="shared" si="96"/>
        <v>1.213526490381106</v>
      </c>
      <c r="AC250">
        <v>247</v>
      </c>
      <c r="AD250">
        <f t="shared" si="114"/>
        <v>13.242153643004787</v>
      </c>
      <c r="AE250">
        <f t="shared" si="115"/>
        <v>9.699667317958486</v>
      </c>
      <c r="AF250">
        <f t="shared" si="97"/>
        <v>1.3652173016787443</v>
      </c>
      <c r="AG250">
        <v>247</v>
      </c>
      <c r="AH250">
        <f t="shared" si="116"/>
        <v>16.348337830870108</v>
      </c>
      <c r="AI250">
        <f t="shared" si="117"/>
        <v>10.777408131064984</v>
      </c>
      <c r="AJ250">
        <f t="shared" si="98"/>
        <v>1.5169081129763826</v>
      </c>
      <c r="AK250">
        <v>247</v>
      </c>
      <c r="AL250">
        <f t="shared" si="118"/>
        <v>19.78148877535283</v>
      </c>
      <c r="AM250">
        <f t="shared" si="119"/>
        <v>11.855148944171484</v>
      </c>
      <c r="AN250">
        <f t="shared" si="99"/>
        <v>1.6685989242740207</v>
      </c>
    </row>
    <row r="251" spans="1:40">
      <c r="A251">
        <v>248</v>
      </c>
      <c r="B251">
        <f t="shared" si="100"/>
        <v>1.0264844530298289</v>
      </c>
      <c r="C251">
        <f t="shared" si="101"/>
        <v>2.7052603405912108</v>
      </c>
      <c r="D251">
        <f t="shared" si="90"/>
        <v>0.37944017351228376</v>
      </c>
      <c r="E251">
        <v>248</v>
      </c>
      <c r="F251">
        <f t="shared" si="102"/>
        <v>1.4781376123629537</v>
      </c>
      <c r="G251">
        <f t="shared" si="103"/>
        <v>3.2463124087094526</v>
      </c>
      <c r="H251">
        <f t="shared" si="91"/>
        <v>0.45532820821474063</v>
      </c>
      <c r="I251">
        <v>248</v>
      </c>
      <c r="J251">
        <f t="shared" si="104"/>
        <v>2.6278001997563623</v>
      </c>
      <c r="K251">
        <f t="shared" si="105"/>
        <v>4.3284165449459371</v>
      </c>
      <c r="L251">
        <f t="shared" si="92"/>
        <v>0.60710427761965413</v>
      </c>
      <c r="M251">
        <v>248</v>
      </c>
      <c r="N251">
        <f t="shared" si="106"/>
        <v>4.1059378121193157</v>
      </c>
      <c r="O251">
        <f t="shared" si="107"/>
        <v>5.4105206811824216</v>
      </c>
      <c r="P251">
        <f t="shared" si="93"/>
        <v>0.75888034702456753</v>
      </c>
      <c r="Q251">
        <v>248</v>
      </c>
      <c r="R251">
        <f t="shared" si="108"/>
        <v>5.9125504494518148</v>
      </c>
      <c r="S251">
        <f t="shared" si="109"/>
        <v>6.4926248174189052</v>
      </c>
      <c r="T251">
        <f t="shared" si="94"/>
        <v>0.91065641642948125</v>
      </c>
      <c r="U251">
        <v>248</v>
      </c>
      <c r="V251">
        <f t="shared" si="110"/>
        <v>8.0476381117538587</v>
      </c>
      <c r="W251">
        <f t="shared" si="111"/>
        <v>7.5747289536553897</v>
      </c>
      <c r="X251">
        <f t="shared" si="95"/>
        <v>1.0624324858343945</v>
      </c>
      <c r="Y251">
        <v>248</v>
      </c>
      <c r="Z251">
        <f t="shared" si="112"/>
        <v>10.511200799025449</v>
      </c>
      <c r="AA251">
        <f t="shared" si="113"/>
        <v>8.6568330898918742</v>
      </c>
      <c r="AB251">
        <f t="shared" si="96"/>
        <v>1.2142085552393083</v>
      </c>
      <c r="AC251">
        <v>248</v>
      </c>
      <c r="AD251">
        <f t="shared" si="114"/>
        <v>13.303238511266583</v>
      </c>
      <c r="AE251">
        <f t="shared" si="115"/>
        <v>9.7389372261283587</v>
      </c>
      <c r="AF251">
        <f t="shared" si="97"/>
        <v>1.3659846246442215</v>
      </c>
      <c r="AG251">
        <v>248</v>
      </c>
      <c r="AH251">
        <f t="shared" si="116"/>
        <v>16.423751248477263</v>
      </c>
      <c r="AI251">
        <f t="shared" si="117"/>
        <v>10.821041362364843</v>
      </c>
      <c r="AJ251">
        <f t="shared" si="98"/>
        <v>1.5177606940491351</v>
      </c>
      <c r="AK251">
        <v>248</v>
      </c>
      <c r="AL251">
        <f t="shared" si="118"/>
        <v>19.87273901065749</v>
      </c>
      <c r="AM251">
        <f t="shared" si="119"/>
        <v>11.903145498601328</v>
      </c>
      <c r="AN251">
        <f t="shared" si="99"/>
        <v>1.6695367634540488</v>
      </c>
    </row>
    <row r="252" spans="1:40">
      <c r="A252">
        <v>249</v>
      </c>
      <c r="B252">
        <f t="shared" si="100"/>
        <v>1.0311426296802892</v>
      </c>
      <c r="C252">
        <f t="shared" si="101"/>
        <v>2.7161686484161751</v>
      </c>
      <c r="D252">
        <f t="shared" si="90"/>
        <v>0.37963129803503137</v>
      </c>
      <c r="E252">
        <v>249</v>
      </c>
      <c r="F252">
        <f t="shared" si="102"/>
        <v>1.4848453867396167</v>
      </c>
      <c r="G252">
        <f t="shared" si="103"/>
        <v>3.2594023780994101</v>
      </c>
      <c r="H252">
        <f t="shared" si="91"/>
        <v>0.4555575576420377</v>
      </c>
      <c r="I252">
        <v>249</v>
      </c>
      <c r="J252">
        <f t="shared" si="104"/>
        <v>2.6397251319815407</v>
      </c>
      <c r="K252">
        <f t="shared" si="105"/>
        <v>4.3458698374658802</v>
      </c>
      <c r="L252">
        <f t="shared" si="92"/>
        <v>0.6074100768560502</v>
      </c>
      <c r="M252">
        <v>249</v>
      </c>
      <c r="N252">
        <f t="shared" si="106"/>
        <v>4.124570518721157</v>
      </c>
      <c r="O252">
        <f t="shared" si="107"/>
        <v>5.4323372968323502</v>
      </c>
      <c r="P252">
        <f t="shared" si="93"/>
        <v>0.75926259607006275</v>
      </c>
      <c r="Q252">
        <v>249</v>
      </c>
      <c r="R252">
        <f t="shared" si="108"/>
        <v>5.939381546958467</v>
      </c>
      <c r="S252">
        <f t="shared" si="109"/>
        <v>6.5188047561988203</v>
      </c>
      <c r="T252">
        <f t="shared" si="94"/>
        <v>0.91111511528407541</v>
      </c>
      <c r="U252">
        <v>249</v>
      </c>
      <c r="V252">
        <f t="shared" si="110"/>
        <v>8.0841582166934689</v>
      </c>
      <c r="W252">
        <f t="shared" si="111"/>
        <v>7.6052722155652903</v>
      </c>
      <c r="X252">
        <f t="shared" si="95"/>
        <v>1.0629676344980878</v>
      </c>
      <c r="Y252">
        <v>249</v>
      </c>
      <c r="Z252">
        <f t="shared" si="112"/>
        <v>10.558900527926163</v>
      </c>
      <c r="AA252">
        <f t="shared" si="113"/>
        <v>8.6917396749317604</v>
      </c>
      <c r="AB252">
        <f t="shared" si="96"/>
        <v>1.2148201537121004</v>
      </c>
      <c r="AC252">
        <v>249</v>
      </c>
      <c r="AD252">
        <f t="shared" si="114"/>
        <v>13.36360848065655</v>
      </c>
      <c r="AE252">
        <f t="shared" si="115"/>
        <v>9.7782071342982313</v>
      </c>
      <c r="AF252">
        <f t="shared" si="97"/>
        <v>1.3666726729261129</v>
      </c>
      <c r="AG252">
        <v>249</v>
      </c>
      <c r="AH252">
        <f t="shared" si="116"/>
        <v>16.498282074884628</v>
      </c>
      <c r="AI252">
        <f t="shared" si="117"/>
        <v>10.8646745936647</v>
      </c>
      <c r="AJ252">
        <f t="shared" si="98"/>
        <v>1.5185251921401255</v>
      </c>
      <c r="AK252">
        <v>249</v>
      </c>
      <c r="AL252">
        <f t="shared" si="118"/>
        <v>19.962921310610401</v>
      </c>
      <c r="AM252">
        <f t="shared" si="119"/>
        <v>11.95114205303117</v>
      </c>
      <c r="AN252">
        <f t="shared" si="99"/>
        <v>1.6703777113541383</v>
      </c>
    </row>
    <row r="253" spans="1:40">
      <c r="A253">
        <v>250</v>
      </c>
      <c r="B253">
        <f t="shared" si="100"/>
        <v>1.0357452638226041</v>
      </c>
      <c r="C253">
        <f t="shared" si="101"/>
        <v>2.7270769562411399</v>
      </c>
      <c r="D253">
        <f t="shared" si="90"/>
        <v>0.37980052651327495</v>
      </c>
      <c r="E253">
        <v>250</v>
      </c>
      <c r="F253">
        <f t="shared" si="102"/>
        <v>1.49147317990455</v>
      </c>
      <c r="G253">
        <f t="shared" si="103"/>
        <v>3.2724923474893681</v>
      </c>
      <c r="H253">
        <f t="shared" si="91"/>
        <v>0.45576063181592991</v>
      </c>
      <c r="I253">
        <v>250</v>
      </c>
      <c r="J253">
        <f t="shared" si="104"/>
        <v>2.6515078753858665</v>
      </c>
      <c r="K253">
        <f t="shared" si="105"/>
        <v>4.3633231299858242</v>
      </c>
      <c r="L253">
        <f t="shared" si="92"/>
        <v>0.60768084242123976</v>
      </c>
      <c r="M253">
        <v>250</v>
      </c>
      <c r="N253">
        <f t="shared" si="106"/>
        <v>4.1429810552904165</v>
      </c>
      <c r="O253">
        <f t="shared" si="107"/>
        <v>5.4541539124822798</v>
      </c>
      <c r="P253">
        <f t="shared" si="93"/>
        <v>0.7596010530265499</v>
      </c>
      <c r="Q253">
        <v>250</v>
      </c>
      <c r="R253">
        <f t="shared" si="108"/>
        <v>5.9658927196181999</v>
      </c>
      <c r="S253">
        <f t="shared" si="109"/>
        <v>6.5449846949787363</v>
      </c>
      <c r="T253">
        <f t="shared" si="94"/>
        <v>0.91152126363185981</v>
      </c>
      <c r="U253">
        <v>250</v>
      </c>
      <c r="V253">
        <f t="shared" si="110"/>
        <v>8.1202428683692158</v>
      </c>
      <c r="W253">
        <f t="shared" si="111"/>
        <v>7.6358154774751927</v>
      </c>
      <c r="X253">
        <f t="shared" si="95"/>
        <v>1.0634414742371696</v>
      </c>
      <c r="Y253">
        <v>250</v>
      </c>
      <c r="Z253">
        <f t="shared" si="112"/>
        <v>10.606031501543466</v>
      </c>
      <c r="AA253">
        <f t="shared" si="113"/>
        <v>8.7266462599716483</v>
      </c>
      <c r="AB253">
        <f t="shared" si="96"/>
        <v>1.2153616848424795</v>
      </c>
      <c r="AC253">
        <v>250</v>
      </c>
      <c r="AD253">
        <f t="shared" si="114"/>
        <v>13.423258619140949</v>
      </c>
      <c r="AE253">
        <f t="shared" si="115"/>
        <v>9.8174770424681039</v>
      </c>
      <c r="AF253">
        <f t="shared" si="97"/>
        <v>1.3672818954477897</v>
      </c>
      <c r="AG253">
        <v>250</v>
      </c>
      <c r="AH253">
        <f t="shared" si="116"/>
        <v>16.571924221161666</v>
      </c>
      <c r="AI253">
        <f t="shared" si="117"/>
        <v>10.90830782496456</v>
      </c>
      <c r="AJ253">
        <f t="shared" si="98"/>
        <v>1.5192021060530998</v>
      </c>
      <c r="AK253">
        <v>250</v>
      </c>
      <c r="AL253">
        <f t="shared" si="118"/>
        <v>20.052028307605614</v>
      </c>
      <c r="AM253">
        <f t="shared" si="119"/>
        <v>11.999138607461017</v>
      </c>
      <c r="AN253">
        <f t="shared" si="99"/>
        <v>1.6711223166584093</v>
      </c>
    </row>
    <row r="254" spans="1:40">
      <c r="A254">
        <v>251</v>
      </c>
      <c r="B254">
        <f t="shared" si="100"/>
        <v>1.0402919918173992</v>
      </c>
      <c r="C254">
        <f t="shared" si="101"/>
        <v>2.7379852640661047</v>
      </c>
      <c r="D254">
        <f t="shared" si="90"/>
        <v>0.37994798783996775</v>
      </c>
      <c r="E254">
        <v>251</v>
      </c>
      <c r="F254">
        <f t="shared" si="102"/>
        <v>1.4980204682170548</v>
      </c>
      <c r="G254">
        <f t="shared" si="103"/>
        <v>3.2855823168793252</v>
      </c>
      <c r="H254">
        <f t="shared" si="91"/>
        <v>0.45593758540796131</v>
      </c>
      <c r="I254">
        <v>251</v>
      </c>
      <c r="J254">
        <f t="shared" si="104"/>
        <v>2.6631474990525419</v>
      </c>
      <c r="K254">
        <f t="shared" si="105"/>
        <v>4.3807764225057673</v>
      </c>
      <c r="L254">
        <f t="shared" si="92"/>
        <v>0.60791678054394838</v>
      </c>
      <c r="M254">
        <v>251</v>
      </c>
      <c r="N254">
        <f t="shared" si="106"/>
        <v>4.1611679672695967</v>
      </c>
      <c r="O254">
        <f t="shared" si="107"/>
        <v>5.4759705281322093</v>
      </c>
      <c r="P254">
        <f t="shared" si="93"/>
        <v>0.7598959756799355</v>
      </c>
      <c r="Q254">
        <v>251</v>
      </c>
      <c r="R254">
        <f t="shared" si="108"/>
        <v>5.9920818728682192</v>
      </c>
      <c r="S254">
        <f t="shared" si="109"/>
        <v>6.5711646337586505</v>
      </c>
      <c r="T254">
        <f t="shared" si="94"/>
        <v>0.91187517081592262</v>
      </c>
      <c r="U254">
        <v>251</v>
      </c>
      <c r="V254">
        <f t="shared" si="110"/>
        <v>8.1558892158484095</v>
      </c>
      <c r="W254">
        <f t="shared" si="111"/>
        <v>7.6663587393850925</v>
      </c>
      <c r="X254">
        <f t="shared" si="95"/>
        <v>1.0638543659519097</v>
      </c>
      <c r="Y254">
        <v>251</v>
      </c>
      <c r="Z254">
        <f t="shared" si="112"/>
        <v>10.652589996210168</v>
      </c>
      <c r="AA254">
        <f t="shared" si="113"/>
        <v>8.7615528450115345</v>
      </c>
      <c r="AB254">
        <f t="shared" si="96"/>
        <v>1.2158335610878968</v>
      </c>
      <c r="AC254">
        <v>251</v>
      </c>
      <c r="AD254">
        <f t="shared" si="114"/>
        <v>13.482184213953493</v>
      </c>
      <c r="AE254">
        <f t="shared" si="115"/>
        <v>9.8567469506379766</v>
      </c>
      <c r="AF254">
        <f t="shared" si="97"/>
        <v>1.3678127562238838</v>
      </c>
      <c r="AG254">
        <v>251</v>
      </c>
      <c r="AH254">
        <f t="shared" si="116"/>
        <v>16.644671869078387</v>
      </c>
      <c r="AI254">
        <f t="shared" si="117"/>
        <v>10.951941056264419</v>
      </c>
      <c r="AJ254">
        <f t="shared" si="98"/>
        <v>1.519791951359871</v>
      </c>
      <c r="AK254">
        <v>251</v>
      </c>
      <c r="AL254">
        <f t="shared" si="118"/>
        <v>20.14005296158485</v>
      </c>
      <c r="AM254">
        <f t="shared" si="119"/>
        <v>12.047135161890861</v>
      </c>
      <c r="AN254">
        <f t="shared" si="99"/>
        <v>1.6717711464958582</v>
      </c>
    </row>
    <row r="255" spans="1:40">
      <c r="A255">
        <v>252</v>
      </c>
      <c r="B255">
        <f t="shared" si="100"/>
        <v>1.0447824670548562</v>
      </c>
      <c r="C255">
        <f t="shared" si="101"/>
        <v>2.748893571891069</v>
      </c>
      <c r="D255">
        <f t="shared" si="90"/>
        <v>0.3800738150572015</v>
      </c>
      <c r="E255">
        <v>252</v>
      </c>
      <c r="F255">
        <f t="shared" si="102"/>
        <v>1.5044867525589929</v>
      </c>
      <c r="G255">
        <f t="shared" si="103"/>
        <v>3.2986722862692828</v>
      </c>
      <c r="H255">
        <f t="shared" si="91"/>
        <v>0.45608857806864178</v>
      </c>
      <c r="I255">
        <v>252</v>
      </c>
      <c r="J255">
        <f t="shared" si="104"/>
        <v>2.674643115660432</v>
      </c>
      <c r="K255">
        <f t="shared" si="105"/>
        <v>4.3982297150257104</v>
      </c>
      <c r="L255">
        <f t="shared" si="92"/>
        <v>0.60811810409152245</v>
      </c>
      <c r="M255">
        <v>252</v>
      </c>
      <c r="N255">
        <f t="shared" si="106"/>
        <v>4.1791298682194249</v>
      </c>
      <c r="O255">
        <f t="shared" si="107"/>
        <v>5.497787143782138</v>
      </c>
      <c r="P255">
        <f t="shared" si="93"/>
        <v>0.76014763011440301</v>
      </c>
      <c r="Q255">
        <v>252</v>
      </c>
      <c r="R255">
        <f t="shared" si="108"/>
        <v>6.0179470102359716</v>
      </c>
      <c r="S255">
        <f t="shared" si="109"/>
        <v>6.5973445725385655</v>
      </c>
      <c r="T255">
        <f t="shared" si="94"/>
        <v>0.91217715613728356</v>
      </c>
      <c r="U255">
        <v>252</v>
      </c>
      <c r="V255">
        <f t="shared" si="110"/>
        <v>8.1910945417100738</v>
      </c>
      <c r="W255">
        <f t="shared" si="111"/>
        <v>7.6969020012949931</v>
      </c>
      <c r="X255">
        <f t="shared" si="95"/>
        <v>1.0642066821601643</v>
      </c>
      <c r="Y255">
        <v>252</v>
      </c>
      <c r="Z255">
        <f t="shared" si="112"/>
        <v>10.698572462641728</v>
      </c>
      <c r="AA255">
        <f t="shared" si="113"/>
        <v>8.7964594300514207</v>
      </c>
      <c r="AB255">
        <f t="shared" si="96"/>
        <v>1.2162362081830449</v>
      </c>
      <c r="AC255">
        <v>252</v>
      </c>
      <c r="AD255">
        <f t="shared" si="114"/>
        <v>13.540380773030938</v>
      </c>
      <c r="AE255">
        <f t="shared" si="115"/>
        <v>9.8960168588078474</v>
      </c>
      <c r="AF255">
        <f t="shared" si="97"/>
        <v>1.3682657342059257</v>
      </c>
      <c r="AG255">
        <v>252</v>
      </c>
      <c r="AH255">
        <f t="shared" si="116"/>
        <v>16.7165194728777</v>
      </c>
      <c r="AI255">
        <f t="shared" si="117"/>
        <v>10.995574287564276</v>
      </c>
      <c r="AJ255">
        <f t="shared" si="98"/>
        <v>1.520295260228806</v>
      </c>
      <c r="AK255">
        <v>252</v>
      </c>
      <c r="AL255">
        <f t="shared" si="118"/>
        <v>20.226988562182019</v>
      </c>
      <c r="AM255">
        <f t="shared" si="119"/>
        <v>12.095131716320704</v>
      </c>
      <c r="AN255">
        <f t="shared" si="99"/>
        <v>1.6723247862516868</v>
      </c>
    </row>
    <row r="256" spans="1:40">
      <c r="A256">
        <v>253</v>
      </c>
      <c r="B256">
        <f t="shared" si="100"/>
        <v>1.0492163600602908</v>
      </c>
      <c r="C256">
        <f t="shared" si="101"/>
        <v>2.7598018797160333</v>
      </c>
      <c r="D256">
        <f t="shared" si="90"/>
        <v>0.38017814531246308</v>
      </c>
      <c r="E256">
        <v>253</v>
      </c>
      <c r="F256">
        <f t="shared" si="102"/>
        <v>1.5108715584868189</v>
      </c>
      <c r="G256">
        <f t="shared" si="103"/>
        <v>3.3117622556592403</v>
      </c>
      <c r="H256">
        <f t="shared" si="91"/>
        <v>0.45621377437495564</v>
      </c>
      <c r="I256">
        <v>253</v>
      </c>
      <c r="J256">
        <f t="shared" si="104"/>
        <v>2.6859938817543445</v>
      </c>
      <c r="K256">
        <f t="shared" si="105"/>
        <v>4.4156830075456535</v>
      </c>
      <c r="L256">
        <f t="shared" si="92"/>
        <v>0.60828503249994093</v>
      </c>
      <c r="M256">
        <v>253</v>
      </c>
      <c r="N256">
        <f t="shared" si="106"/>
        <v>4.1968654402411634</v>
      </c>
      <c r="O256">
        <f t="shared" si="107"/>
        <v>5.5196037594320666</v>
      </c>
      <c r="P256">
        <f t="shared" si="93"/>
        <v>0.76035629062492616</v>
      </c>
      <c r="Q256">
        <v>253</v>
      </c>
      <c r="R256">
        <f t="shared" si="108"/>
        <v>6.0434862339472755</v>
      </c>
      <c r="S256">
        <f t="shared" si="109"/>
        <v>6.6235245113184806</v>
      </c>
      <c r="T256">
        <f t="shared" si="94"/>
        <v>0.91242754874991128</v>
      </c>
      <c r="U256">
        <v>253</v>
      </c>
      <c r="V256">
        <f t="shared" si="110"/>
        <v>8.2258562628726803</v>
      </c>
      <c r="W256">
        <f t="shared" si="111"/>
        <v>7.7274452632048938</v>
      </c>
      <c r="X256">
        <f t="shared" si="95"/>
        <v>1.0644988068748966</v>
      </c>
      <c r="Y256">
        <v>253</v>
      </c>
      <c r="Z256">
        <f t="shared" si="112"/>
        <v>10.743975527017378</v>
      </c>
      <c r="AA256">
        <f t="shared" si="113"/>
        <v>8.8313660150913069</v>
      </c>
      <c r="AB256">
        <f t="shared" si="96"/>
        <v>1.2165700649998819</v>
      </c>
      <c r="AC256">
        <v>253</v>
      </c>
      <c r="AD256">
        <f t="shared" si="114"/>
        <v>13.597844026381368</v>
      </c>
      <c r="AE256">
        <f t="shared" si="115"/>
        <v>9.9352867669777201</v>
      </c>
      <c r="AF256">
        <f t="shared" si="97"/>
        <v>1.3686413231248669</v>
      </c>
      <c r="AG256">
        <v>253</v>
      </c>
      <c r="AH256">
        <f t="shared" si="116"/>
        <v>16.787461760964653</v>
      </c>
      <c r="AI256">
        <f t="shared" si="117"/>
        <v>11.039207518864133</v>
      </c>
      <c r="AJ256">
        <f t="shared" si="98"/>
        <v>1.5207125812498523</v>
      </c>
      <c r="AK256">
        <v>253</v>
      </c>
      <c r="AL256">
        <f t="shared" si="118"/>
        <v>20.31282873076723</v>
      </c>
      <c r="AM256">
        <f t="shared" si="119"/>
        <v>12.143128270750546</v>
      </c>
      <c r="AN256">
        <f t="shared" si="99"/>
        <v>1.6727838393748375</v>
      </c>
    </row>
    <row r="257" spans="1:40">
      <c r="A257">
        <v>254</v>
      </c>
      <c r="B257">
        <f t="shared" si="100"/>
        <v>1.053593358594515</v>
      </c>
      <c r="C257">
        <f t="shared" si="101"/>
        <v>2.7707101875409985</v>
      </c>
      <c r="D257">
        <f t="shared" si="90"/>
        <v>0.3802611198140422</v>
      </c>
      <c r="E257">
        <v>254</v>
      </c>
      <c r="F257">
        <f t="shared" si="102"/>
        <v>1.5171744363761015</v>
      </c>
      <c r="G257">
        <f t="shared" si="103"/>
        <v>3.3248522250491979</v>
      </c>
      <c r="H257">
        <f t="shared" si="91"/>
        <v>0.45631334377685068</v>
      </c>
      <c r="I257">
        <v>254</v>
      </c>
      <c r="J257">
        <f t="shared" si="104"/>
        <v>2.6971989980019582</v>
      </c>
      <c r="K257">
        <f t="shared" si="105"/>
        <v>4.4331363000655974</v>
      </c>
      <c r="L257">
        <f t="shared" si="92"/>
        <v>0.60841779170246746</v>
      </c>
      <c r="M257">
        <v>254</v>
      </c>
      <c r="N257">
        <f t="shared" si="106"/>
        <v>4.2143734343780599</v>
      </c>
      <c r="O257">
        <f t="shared" si="107"/>
        <v>5.541420375081997</v>
      </c>
      <c r="P257">
        <f t="shared" si="93"/>
        <v>0.76052223962808441</v>
      </c>
      <c r="Q257">
        <v>254</v>
      </c>
      <c r="R257">
        <f t="shared" si="108"/>
        <v>6.068697745504406</v>
      </c>
      <c r="S257">
        <f t="shared" si="109"/>
        <v>6.6497044500983957</v>
      </c>
      <c r="T257">
        <f t="shared" si="94"/>
        <v>0.91262668755370135</v>
      </c>
      <c r="U257">
        <v>254</v>
      </c>
      <c r="V257">
        <f t="shared" si="110"/>
        <v>8.2601719313809969</v>
      </c>
      <c r="W257">
        <f t="shared" si="111"/>
        <v>7.7579885251147953</v>
      </c>
      <c r="X257">
        <f t="shared" si="95"/>
        <v>1.0647311354793181</v>
      </c>
      <c r="Y257">
        <v>254</v>
      </c>
      <c r="Z257">
        <f t="shared" si="112"/>
        <v>10.788795992007833</v>
      </c>
      <c r="AA257">
        <f t="shared" si="113"/>
        <v>8.8662726001311949</v>
      </c>
      <c r="AB257">
        <f t="shared" si="96"/>
        <v>1.2168355834049349</v>
      </c>
      <c r="AC257">
        <v>254</v>
      </c>
      <c r="AD257">
        <f t="shared" si="114"/>
        <v>13.654569927384912</v>
      </c>
      <c r="AE257">
        <f t="shared" si="115"/>
        <v>9.9745566751475945</v>
      </c>
      <c r="AF257">
        <f t="shared" si="97"/>
        <v>1.3689400313305518</v>
      </c>
      <c r="AG257">
        <v>254</v>
      </c>
      <c r="AH257">
        <f t="shared" si="116"/>
        <v>16.85749373751224</v>
      </c>
      <c r="AI257">
        <f t="shared" si="117"/>
        <v>11.082840750163994</v>
      </c>
      <c r="AJ257">
        <f t="shared" si="98"/>
        <v>1.5210444792561688</v>
      </c>
      <c r="AK257">
        <v>254</v>
      </c>
      <c r="AL257">
        <f t="shared" si="118"/>
        <v>20.397567422389809</v>
      </c>
      <c r="AM257">
        <f t="shared" si="119"/>
        <v>12.191124825180394</v>
      </c>
      <c r="AN257">
        <f t="shared" si="99"/>
        <v>1.6731489271817857</v>
      </c>
    </row>
    <row r="258" spans="1:40">
      <c r="A258">
        <v>255</v>
      </c>
      <c r="B258">
        <f t="shared" si="100"/>
        <v>1.0579131677489471</v>
      </c>
      <c r="C258">
        <f t="shared" si="101"/>
        <v>2.7816184953659628</v>
      </c>
      <c r="D258">
        <f t="shared" si="90"/>
        <v>0.38032288378560086</v>
      </c>
      <c r="E258">
        <v>255</v>
      </c>
      <c r="F258">
        <f t="shared" si="102"/>
        <v>1.5233949615584839</v>
      </c>
      <c r="G258">
        <f t="shared" si="103"/>
        <v>3.3379421944391554</v>
      </c>
      <c r="H258">
        <f t="shared" si="91"/>
        <v>0.45638746054272106</v>
      </c>
      <c r="I258">
        <v>255</v>
      </c>
      <c r="J258">
        <f t="shared" si="104"/>
        <v>2.7082577094373046</v>
      </c>
      <c r="K258">
        <f t="shared" si="105"/>
        <v>4.4505895925855405</v>
      </c>
      <c r="L258">
        <f t="shared" si="92"/>
        <v>0.60851661405696145</v>
      </c>
      <c r="M258">
        <v>255</v>
      </c>
      <c r="N258">
        <f t="shared" si="106"/>
        <v>4.2316526709957882</v>
      </c>
      <c r="O258">
        <f t="shared" si="107"/>
        <v>5.5632369907319257</v>
      </c>
      <c r="P258">
        <f t="shared" si="93"/>
        <v>0.76064576757120173</v>
      </c>
      <c r="Q258">
        <v>255</v>
      </c>
      <c r="R258">
        <f t="shared" si="108"/>
        <v>6.0935798462339354</v>
      </c>
      <c r="S258">
        <f t="shared" si="109"/>
        <v>6.6758843888783108</v>
      </c>
      <c r="T258">
        <f t="shared" si="94"/>
        <v>0.91277492108544211</v>
      </c>
      <c r="U258">
        <v>255</v>
      </c>
      <c r="V258">
        <f t="shared" si="110"/>
        <v>8.2940392351517449</v>
      </c>
      <c r="W258">
        <f t="shared" si="111"/>
        <v>7.788531787024696</v>
      </c>
      <c r="X258">
        <f t="shared" si="95"/>
        <v>1.0649040745996825</v>
      </c>
      <c r="Y258">
        <v>255</v>
      </c>
      <c r="Z258">
        <f t="shared" si="112"/>
        <v>10.833030837749218</v>
      </c>
      <c r="AA258">
        <f t="shared" si="113"/>
        <v>8.9011791851710811</v>
      </c>
      <c r="AB258">
        <f t="shared" si="96"/>
        <v>1.2170332281139229</v>
      </c>
      <c r="AC258">
        <v>255</v>
      </c>
      <c r="AD258">
        <f t="shared" si="114"/>
        <v>13.710554654026355</v>
      </c>
      <c r="AE258">
        <f t="shared" si="115"/>
        <v>10.013826583317467</v>
      </c>
      <c r="AF258">
        <f t="shared" si="97"/>
        <v>1.3691623816281631</v>
      </c>
      <c r="AG258">
        <v>255</v>
      </c>
      <c r="AH258">
        <f t="shared" si="116"/>
        <v>16.926610683983153</v>
      </c>
      <c r="AI258">
        <f t="shared" si="117"/>
        <v>11.126473981463851</v>
      </c>
      <c r="AJ258">
        <f t="shared" si="98"/>
        <v>1.5212915351424035</v>
      </c>
      <c r="AK258">
        <v>255</v>
      </c>
      <c r="AL258">
        <f t="shared" si="118"/>
        <v>20.481198927619616</v>
      </c>
      <c r="AM258">
        <f t="shared" si="119"/>
        <v>12.239121379610236</v>
      </c>
      <c r="AN258">
        <f t="shared" si="99"/>
        <v>1.6734206886566441</v>
      </c>
    </row>
    <row r="259" spans="1:40">
      <c r="A259">
        <v>256</v>
      </c>
      <c r="B259">
        <f t="shared" si="100"/>
        <v>1.0621755100354453</v>
      </c>
      <c r="C259">
        <f t="shared" si="101"/>
        <v>2.7925268031909272</v>
      </c>
      <c r="D259">
        <f t="shared" si="90"/>
        <v>0.38036358641991647</v>
      </c>
      <c r="E259">
        <v>256</v>
      </c>
      <c r="F259">
        <f t="shared" si="102"/>
        <v>1.5295327344510414</v>
      </c>
      <c r="G259">
        <f t="shared" si="103"/>
        <v>3.351032163829113</v>
      </c>
      <c r="H259">
        <f t="shared" si="91"/>
        <v>0.45643630370389976</v>
      </c>
      <c r="I259">
        <v>256</v>
      </c>
      <c r="J259">
        <f t="shared" si="104"/>
        <v>2.7191693056907402</v>
      </c>
      <c r="K259">
        <f t="shared" si="105"/>
        <v>4.4680428851054836</v>
      </c>
      <c r="L259">
        <f t="shared" si="92"/>
        <v>0.60858173827186635</v>
      </c>
      <c r="M259">
        <v>256</v>
      </c>
      <c r="N259">
        <f t="shared" si="106"/>
        <v>4.2487020401417812</v>
      </c>
      <c r="O259">
        <f t="shared" si="107"/>
        <v>5.5850536063818543</v>
      </c>
      <c r="P259">
        <f t="shared" si="93"/>
        <v>0.76072717283983293</v>
      </c>
      <c r="Q259">
        <v>256</v>
      </c>
      <c r="R259">
        <f t="shared" si="108"/>
        <v>6.1181309378041657</v>
      </c>
      <c r="S259">
        <f t="shared" si="109"/>
        <v>6.7020643276582259</v>
      </c>
      <c r="T259">
        <f t="shared" si="94"/>
        <v>0.91287260740779952</v>
      </c>
      <c r="U259">
        <v>256</v>
      </c>
      <c r="V259">
        <f t="shared" si="110"/>
        <v>8.3274559986778911</v>
      </c>
      <c r="W259">
        <f t="shared" si="111"/>
        <v>7.8190750489345966</v>
      </c>
      <c r="X259">
        <f t="shared" si="95"/>
        <v>1.065018041975766</v>
      </c>
      <c r="Y259">
        <v>256</v>
      </c>
      <c r="Z259">
        <f t="shared" si="112"/>
        <v>10.876677222762961</v>
      </c>
      <c r="AA259">
        <f t="shared" si="113"/>
        <v>8.9360857702109673</v>
      </c>
      <c r="AB259">
        <f t="shared" si="96"/>
        <v>1.2171634765437327</v>
      </c>
      <c r="AC259">
        <v>256</v>
      </c>
      <c r="AD259">
        <f t="shared" si="114"/>
        <v>13.765794610059372</v>
      </c>
      <c r="AE259">
        <f t="shared" si="115"/>
        <v>10.053096491487338</v>
      </c>
      <c r="AF259">
        <f t="shared" si="97"/>
        <v>1.3693089111116994</v>
      </c>
      <c r="AG259">
        <v>256</v>
      </c>
      <c r="AH259">
        <f t="shared" si="116"/>
        <v>16.994808160567125</v>
      </c>
      <c r="AI259">
        <f t="shared" si="117"/>
        <v>11.170107212763709</v>
      </c>
      <c r="AJ259">
        <f t="shared" si="98"/>
        <v>1.5214543456796659</v>
      </c>
      <c r="AK259">
        <v>256</v>
      </c>
      <c r="AL259">
        <f t="shared" si="118"/>
        <v>20.563717874286223</v>
      </c>
      <c r="AM259">
        <f t="shared" si="119"/>
        <v>12.287117934040079</v>
      </c>
      <c r="AN259">
        <f t="shared" si="99"/>
        <v>1.6735997802476326</v>
      </c>
    </row>
    <row r="260" spans="1:40">
      <c r="A260">
        <v>257</v>
      </c>
      <c r="B260">
        <f t="shared" si="100"/>
        <v>1.0663801254708325</v>
      </c>
      <c r="C260">
        <f t="shared" si="101"/>
        <v>2.8034351110158919</v>
      </c>
      <c r="D260">
        <f t="shared" ref="D260:D323" si="120">B260/C260</f>
        <v>0.38038338083181245</v>
      </c>
      <c r="E260">
        <v>257</v>
      </c>
      <c r="F260">
        <f t="shared" si="102"/>
        <v>1.5355873806779987</v>
      </c>
      <c r="G260">
        <f t="shared" si="103"/>
        <v>3.3641221332190701</v>
      </c>
      <c r="H260">
        <f t="shared" ref="H260:H323" si="121">F260/G260</f>
        <v>0.45646005699817499</v>
      </c>
      <c r="I260">
        <v>257</v>
      </c>
      <c r="J260">
        <f t="shared" si="104"/>
        <v>2.729933121205331</v>
      </c>
      <c r="K260">
        <f t="shared" si="105"/>
        <v>4.4854961776254267</v>
      </c>
      <c r="L260">
        <f t="shared" ref="L260:L323" si="122">J260/K260</f>
        <v>0.60861340933090002</v>
      </c>
      <c r="M260">
        <v>257</v>
      </c>
      <c r="N260">
        <f t="shared" si="106"/>
        <v>4.26552050188333</v>
      </c>
      <c r="O260">
        <f t="shared" si="107"/>
        <v>5.6068702220317839</v>
      </c>
      <c r="P260">
        <f t="shared" ref="P260:P323" si="123">N260/O260</f>
        <v>0.76076676166362489</v>
      </c>
      <c r="Q260">
        <v>257</v>
      </c>
      <c r="R260">
        <f t="shared" si="108"/>
        <v>6.1423495227119949</v>
      </c>
      <c r="S260">
        <f t="shared" si="109"/>
        <v>6.7282442664381401</v>
      </c>
      <c r="T260">
        <f t="shared" ref="T260:T323" si="124">R260/S260</f>
        <v>0.91292011399634998</v>
      </c>
      <c r="U260">
        <v>257</v>
      </c>
      <c r="V260">
        <f t="shared" si="110"/>
        <v>8.3604201836913266</v>
      </c>
      <c r="W260">
        <f t="shared" si="111"/>
        <v>7.8496183108444963</v>
      </c>
      <c r="X260">
        <f t="shared" ref="X260:X323" si="125">V260/W260</f>
        <v>1.0650734663290751</v>
      </c>
      <c r="Y260">
        <v>257</v>
      </c>
      <c r="Z260">
        <f t="shared" si="112"/>
        <v>10.919732484821324</v>
      </c>
      <c r="AA260">
        <f t="shared" si="113"/>
        <v>8.9709923552508535</v>
      </c>
      <c r="AB260">
        <f t="shared" ref="AB260:AB323" si="126">Z260/AA260</f>
        <v>1.2172268186618</v>
      </c>
      <c r="AC260">
        <v>257</v>
      </c>
      <c r="AD260">
        <f t="shared" si="114"/>
        <v>13.820286426101989</v>
      </c>
      <c r="AE260">
        <f t="shared" si="115"/>
        <v>10.092366399657211</v>
      </c>
      <c r="AF260">
        <f t="shared" ref="AF260:AF323" si="127">AD260/AE260</f>
        <v>1.3693801709945248</v>
      </c>
      <c r="AG260">
        <v>257</v>
      </c>
      <c r="AH260">
        <f t="shared" si="116"/>
        <v>17.06208200753332</v>
      </c>
      <c r="AI260">
        <f t="shared" si="117"/>
        <v>11.213740444063568</v>
      </c>
      <c r="AJ260">
        <f t="shared" ref="AJ260:AJ323" si="128">AH260/AI260</f>
        <v>1.5215335233272498</v>
      </c>
      <c r="AK260">
        <v>257</v>
      </c>
      <c r="AL260">
        <f t="shared" si="118"/>
        <v>20.645119229115316</v>
      </c>
      <c r="AM260">
        <f t="shared" si="119"/>
        <v>12.335114488469923</v>
      </c>
      <c r="AN260">
        <f t="shared" ref="AN260:AN323" si="129">AL260/AM260</f>
        <v>1.673686875659975</v>
      </c>
    </row>
    <row r="261" spans="1:40">
      <c r="A261">
        <v>258</v>
      </c>
      <c r="B261">
        <f t="shared" ref="B261:B324" si="130">(RADIANS(A261)-SIN(RADIANS(A261)))*(B$1/12)^2/8</f>
        <v>1.0705267716560889</v>
      </c>
      <c r="C261">
        <f t="shared" ref="C261:C324" si="131">B$1/24*RADIANS(A261)</f>
        <v>2.8143434188408563</v>
      </c>
      <c r="D261">
        <f t="shared" si="120"/>
        <v>0.38038242401028899</v>
      </c>
      <c r="E261">
        <v>258</v>
      </c>
      <c r="F261">
        <f t="shared" ref="F261:F324" si="132">(RADIANS(E261)-SIN(RADIANS(E261)))*(F$1/12)^2/8</f>
        <v>1.541558551184768</v>
      </c>
      <c r="G261">
        <f t="shared" ref="G261:G324" si="133">F$1/24*RADIANS(E261)</f>
        <v>3.3772121026090272</v>
      </c>
      <c r="H261">
        <f t="shared" si="121"/>
        <v>0.45645890881234685</v>
      </c>
      <c r="I261">
        <v>258</v>
      </c>
      <c r="J261">
        <f t="shared" ref="J261:J324" si="134">(RADIANS(I261)-SIN(RADIANS(I261)))*(J$1/12)^2/8</f>
        <v>2.7405485354395878</v>
      </c>
      <c r="K261">
        <f t="shared" ref="K261:K324" si="135">J$1/24*RADIANS(I261)</f>
        <v>4.5029494701453698</v>
      </c>
      <c r="L261">
        <f t="shared" si="122"/>
        <v>0.60861187841646247</v>
      </c>
      <c r="M261">
        <v>258</v>
      </c>
      <c r="N261">
        <f t="shared" ref="N261:N324" si="136">(RADIANS(M261)-SIN(RADIANS(M261)))*(N$1/12)^2/8</f>
        <v>4.2821070866243556</v>
      </c>
      <c r="O261">
        <f t="shared" ref="O261:O324" si="137">N$1/24*RADIANS(M261)</f>
        <v>5.6286868376817125</v>
      </c>
      <c r="P261">
        <f t="shared" si="123"/>
        <v>0.76076484802057798</v>
      </c>
      <c r="Q261">
        <v>258</v>
      </c>
      <c r="R261">
        <f t="shared" ref="R261:R324" si="138">(RADIANS(Q261)-SIN(RADIANS(Q261)))*(R$1/12)^2/8</f>
        <v>6.1662342047390721</v>
      </c>
      <c r="S261">
        <f t="shared" ref="S261:S324" si="139">R$1/24*RADIANS(Q261)</f>
        <v>6.7544242052180543</v>
      </c>
      <c r="T261">
        <f t="shared" si="124"/>
        <v>0.91291781762469371</v>
      </c>
      <c r="U261">
        <v>258</v>
      </c>
      <c r="V261">
        <f t="shared" ref="V261:V324" si="140">(RADIANS(U261)-SIN(RADIANS(U261)))*(V$1/12)^2/8</f>
        <v>8.392929889783737</v>
      </c>
      <c r="W261">
        <f t="shared" ref="W261:W324" si="141">V$1/24*RADIANS(U261)</f>
        <v>7.880161572754397</v>
      </c>
      <c r="X261">
        <f t="shared" si="125"/>
        <v>1.0650707872288092</v>
      </c>
      <c r="Y261">
        <v>258</v>
      </c>
      <c r="Z261">
        <f t="shared" ref="Z261:Z324" si="142">(RADIANS(Y261)-SIN(RADIANS(Y261)))*(Z$1/12)^2/8</f>
        <v>10.962194141758351</v>
      </c>
      <c r="AA261">
        <f t="shared" ref="AA261:AA324" si="143">Z$1/24*RADIANS(Y261)</f>
        <v>9.0058989402907397</v>
      </c>
      <c r="AB261">
        <f t="shared" si="126"/>
        <v>1.2172237568329249</v>
      </c>
      <c r="AC261">
        <v>258</v>
      </c>
      <c r="AD261">
        <f t="shared" ref="AD261:AD324" si="144">(RADIANS(AC261)-SIN(RADIANS(AC261)))*(AD$1/12)^2/8</f>
        <v>13.874026960662913</v>
      </c>
      <c r="AE261">
        <f t="shared" ref="AE261:AE324" si="145">AD$1/24*RADIANS(AC261)</f>
        <v>10.131636307827081</v>
      </c>
      <c r="AF261">
        <f t="shared" si="127"/>
        <v>1.3693767264370407</v>
      </c>
      <c r="AG261">
        <v>258</v>
      </c>
      <c r="AH261">
        <f t="shared" ref="AH261:AH324" si="146">(RADIANS(AG261)-SIN(RADIANS(AG261)))*(AH$1/12)^2/8</f>
        <v>17.128428346497422</v>
      </c>
      <c r="AI261">
        <f t="shared" ref="AI261:AI324" si="147">AH$1/24*RADIANS(AG261)</f>
        <v>11.257373675363425</v>
      </c>
      <c r="AJ261">
        <f t="shared" si="128"/>
        <v>1.521529696041156</v>
      </c>
      <c r="AK261">
        <v>258</v>
      </c>
      <c r="AL261">
        <f t="shared" ref="AL261:AL324" si="148">(RADIANS(AK261)-SIN(RADIANS(AK261)))*(AL$1/12)^2/8</f>
        <v>20.725398299261883</v>
      </c>
      <c r="AM261">
        <f t="shared" ref="AM261:AM324" si="149">AL$1/24*RADIANS(AK261)</f>
        <v>12.383111042899767</v>
      </c>
      <c r="AN261">
        <f t="shared" si="129"/>
        <v>1.6736826656452717</v>
      </c>
    </row>
    <row r="262" spans="1:40">
      <c r="A262">
        <v>259</v>
      </c>
      <c r="B262">
        <f t="shared" si="130"/>
        <v>1.0746152238501909</v>
      </c>
      <c r="C262">
        <f t="shared" si="131"/>
        <v>2.825251726665821</v>
      </c>
      <c r="D262">
        <f t="shared" si="120"/>
        <v>0.38036087676986652</v>
      </c>
      <c r="E262">
        <v>259</v>
      </c>
      <c r="F262">
        <f t="shared" si="132"/>
        <v>1.5474459223442749</v>
      </c>
      <c r="G262">
        <f t="shared" si="133"/>
        <v>3.3903020719989856</v>
      </c>
      <c r="H262">
        <f t="shared" si="121"/>
        <v>0.45643305212383978</v>
      </c>
      <c r="I262">
        <v>259</v>
      </c>
      <c r="J262">
        <f t="shared" si="134"/>
        <v>2.7510149730564888</v>
      </c>
      <c r="K262">
        <f t="shared" si="135"/>
        <v>4.5204027626653138</v>
      </c>
      <c r="L262">
        <f t="shared" si="122"/>
        <v>0.60857740283178641</v>
      </c>
      <c r="M262">
        <v>259</v>
      </c>
      <c r="N262">
        <f t="shared" si="136"/>
        <v>4.2984608954007637</v>
      </c>
      <c r="O262">
        <f t="shared" si="137"/>
        <v>5.6505034533316421</v>
      </c>
      <c r="P262">
        <f t="shared" si="123"/>
        <v>0.76072175353973304</v>
      </c>
      <c r="Q262">
        <v>259</v>
      </c>
      <c r="R262">
        <f t="shared" si="138"/>
        <v>6.1897836893770997</v>
      </c>
      <c r="S262">
        <f t="shared" si="139"/>
        <v>6.7806041439979712</v>
      </c>
      <c r="T262">
        <f t="shared" si="124"/>
        <v>0.91286610424767956</v>
      </c>
      <c r="U262">
        <v>259</v>
      </c>
      <c r="V262">
        <f t="shared" si="140"/>
        <v>8.4249833549854962</v>
      </c>
      <c r="W262">
        <f t="shared" si="141"/>
        <v>7.9107048346642994</v>
      </c>
      <c r="X262">
        <f t="shared" si="125"/>
        <v>1.0650104549556261</v>
      </c>
      <c r="Y262">
        <v>259</v>
      </c>
      <c r="Z262">
        <f t="shared" si="142"/>
        <v>11.004059892225955</v>
      </c>
      <c r="AA262">
        <f t="shared" si="143"/>
        <v>9.0408055253306276</v>
      </c>
      <c r="AB262">
        <f t="shared" si="126"/>
        <v>1.2171548056635728</v>
      </c>
      <c r="AC262">
        <v>259</v>
      </c>
      <c r="AD262">
        <f t="shared" si="144"/>
        <v>13.927013301098475</v>
      </c>
      <c r="AE262">
        <f t="shared" si="145"/>
        <v>10.170906215996956</v>
      </c>
      <c r="AF262">
        <f t="shared" si="127"/>
        <v>1.3692991563715193</v>
      </c>
      <c r="AG262">
        <v>259</v>
      </c>
      <c r="AH262">
        <f t="shared" si="146"/>
        <v>17.193843581603055</v>
      </c>
      <c r="AI262">
        <f t="shared" si="147"/>
        <v>11.301006906663284</v>
      </c>
      <c r="AJ262">
        <f t="shared" si="128"/>
        <v>1.5214435070794661</v>
      </c>
      <c r="AK262">
        <v>259</v>
      </c>
      <c r="AL262">
        <f t="shared" si="148"/>
        <v>20.804550733739696</v>
      </c>
      <c r="AM262">
        <f t="shared" si="149"/>
        <v>12.431107597329612</v>
      </c>
      <c r="AN262">
        <f t="shared" si="129"/>
        <v>1.6735878577874126</v>
      </c>
    </row>
    <row r="263" spans="1:40">
      <c r="A263">
        <v>260</v>
      </c>
      <c r="B263">
        <f t="shared" si="130"/>
        <v>1.0786452750385673</v>
      </c>
      <c r="C263">
        <f t="shared" si="131"/>
        <v>2.8361600344907858</v>
      </c>
      <c r="D263">
        <f t="shared" si="120"/>
        <v>0.38031890370115562</v>
      </c>
      <c r="E263">
        <v>260</v>
      </c>
      <c r="F263">
        <f t="shared" si="132"/>
        <v>1.553249196055537</v>
      </c>
      <c r="G263">
        <f t="shared" si="133"/>
        <v>3.4033920413889427</v>
      </c>
      <c r="H263">
        <f t="shared" si="121"/>
        <v>0.4563826844413868</v>
      </c>
      <c r="I263">
        <v>260</v>
      </c>
      <c r="J263">
        <f t="shared" si="134"/>
        <v>2.7613319040987325</v>
      </c>
      <c r="K263">
        <f t="shared" si="135"/>
        <v>4.5378560551852569</v>
      </c>
      <c r="L263">
        <f t="shared" si="122"/>
        <v>0.6085102459218491</v>
      </c>
      <c r="M263">
        <v>260</v>
      </c>
      <c r="N263">
        <f t="shared" si="136"/>
        <v>4.3145811001542693</v>
      </c>
      <c r="O263">
        <f t="shared" si="137"/>
        <v>5.6723200689815716</v>
      </c>
      <c r="P263">
        <f t="shared" si="123"/>
        <v>0.76063780740231124</v>
      </c>
      <c r="Q263">
        <v>260</v>
      </c>
      <c r="R263">
        <f t="shared" si="138"/>
        <v>6.2129967842221481</v>
      </c>
      <c r="S263">
        <f t="shared" si="139"/>
        <v>6.8067840827778854</v>
      </c>
      <c r="T263">
        <f t="shared" si="124"/>
        <v>0.9127653688827736</v>
      </c>
      <c r="U263">
        <v>260</v>
      </c>
      <c r="V263">
        <f t="shared" si="140"/>
        <v>8.4565789563023692</v>
      </c>
      <c r="W263">
        <f t="shared" si="141"/>
        <v>7.9412480965741992</v>
      </c>
      <c r="X263">
        <f t="shared" si="125"/>
        <v>1.064892930363236</v>
      </c>
      <c r="Y263">
        <v>260</v>
      </c>
      <c r="Z263">
        <f t="shared" si="142"/>
        <v>11.04532761639493</v>
      </c>
      <c r="AA263">
        <f t="shared" si="143"/>
        <v>9.0757121103705138</v>
      </c>
      <c r="AB263">
        <f t="shared" si="126"/>
        <v>1.2170204918436982</v>
      </c>
      <c r="AC263">
        <v>260</v>
      </c>
      <c r="AD263">
        <f t="shared" si="144"/>
        <v>13.979242764499833</v>
      </c>
      <c r="AE263">
        <f t="shared" si="145"/>
        <v>10.210176124166829</v>
      </c>
      <c r="AF263">
        <f t="shared" si="127"/>
        <v>1.3691480533241602</v>
      </c>
      <c r="AG263">
        <v>260</v>
      </c>
      <c r="AH263">
        <f t="shared" si="146"/>
        <v>17.258324400617077</v>
      </c>
      <c r="AI263">
        <f t="shared" si="147"/>
        <v>11.344640137963143</v>
      </c>
      <c r="AJ263">
        <f t="shared" si="128"/>
        <v>1.5212756148046225</v>
      </c>
      <c r="AK263">
        <v>260</v>
      </c>
      <c r="AL263">
        <f t="shared" si="148"/>
        <v>20.882572524746664</v>
      </c>
      <c r="AM263">
        <f t="shared" si="149"/>
        <v>12.479104151759456</v>
      </c>
      <c r="AN263">
        <f t="shared" si="129"/>
        <v>1.6734031762850849</v>
      </c>
    </row>
    <row r="264" spans="1:40">
      <c r="A264">
        <v>261</v>
      </c>
      <c r="B264">
        <f t="shared" si="130"/>
        <v>1.0826167359961596</v>
      </c>
      <c r="C264">
        <f t="shared" si="131"/>
        <v>2.8470683423157501</v>
      </c>
      <c r="D264">
        <f t="shared" si="120"/>
        <v>0.38025667312066708</v>
      </c>
      <c r="E264">
        <v>261</v>
      </c>
      <c r="F264">
        <f t="shared" si="132"/>
        <v>1.5589680998344699</v>
      </c>
      <c r="G264">
        <f t="shared" si="133"/>
        <v>3.4164820107788998</v>
      </c>
      <c r="H264">
        <f t="shared" si="121"/>
        <v>0.45630800774480051</v>
      </c>
      <c r="I264">
        <v>261</v>
      </c>
      <c r="J264">
        <f t="shared" si="134"/>
        <v>2.7714988441501687</v>
      </c>
      <c r="K264">
        <f t="shared" si="135"/>
        <v>4.5553093477052</v>
      </c>
      <c r="L264">
        <f t="shared" si="122"/>
        <v>0.60841067699306728</v>
      </c>
      <c r="M264">
        <v>261</v>
      </c>
      <c r="N264">
        <f t="shared" si="136"/>
        <v>4.3304669439846384</v>
      </c>
      <c r="O264">
        <f t="shared" si="137"/>
        <v>5.6941366846315002</v>
      </c>
      <c r="P264">
        <f t="shared" si="123"/>
        <v>0.76051334624133415</v>
      </c>
      <c r="Q264">
        <v>261</v>
      </c>
      <c r="R264">
        <f t="shared" si="138"/>
        <v>6.2358723993378797</v>
      </c>
      <c r="S264">
        <f t="shared" si="139"/>
        <v>6.8329640215577996</v>
      </c>
      <c r="T264">
        <f t="shared" si="124"/>
        <v>0.91261601548960103</v>
      </c>
      <c r="U264">
        <v>261</v>
      </c>
      <c r="V264">
        <f t="shared" si="140"/>
        <v>8.4877152102098918</v>
      </c>
      <c r="W264">
        <f t="shared" si="141"/>
        <v>7.9717913584840998</v>
      </c>
      <c r="X264">
        <f t="shared" si="125"/>
        <v>1.0647186847378678</v>
      </c>
      <c r="Y264">
        <v>261</v>
      </c>
      <c r="Z264">
        <f t="shared" si="142"/>
        <v>11.085995376600675</v>
      </c>
      <c r="AA264">
        <f t="shared" si="143"/>
        <v>9.1106186954104</v>
      </c>
      <c r="AB264">
        <f t="shared" si="126"/>
        <v>1.2168213539861346</v>
      </c>
      <c r="AC264">
        <v>261</v>
      </c>
      <c r="AD264">
        <f t="shared" si="144"/>
        <v>14.030712898510229</v>
      </c>
      <c r="AE264">
        <f t="shared" si="145"/>
        <v>10.249446032336699</v>
      </c>
      <c r="AF264">
        <f t="shared" si="127"/>
        <v>1.3689240232344015</v>
      </c>
      <c r="AG264">
        <v>261</v>
      </c>
      <c r="AH264">
        <f t="shared" si="146"/>
        <v>17.321867775938554</v>
      </c>
      <c r="AI264">
        <f t="shared" si="147"/>
        <v>11.388273369263</v>
      </c>
      <c r="AJ264">
        <f t="shared" si="128"/>
        <v>1.5210266924826683</v>
      </c>
      <c r="AK264">
        <v>261</v>
      </c>
      <c r="AL264">
        <f t="shared" si="148"/>
        <v>20.95946000888565</v>
      </c>
      <c r="AM264">
        <f t="shared" si="149"/>
        <v>12.5271007061893</v>
      </c>
      <c r="AN264">
        <f t="shared" si="129"/>
        <v>1.6731293617309351</v>
      </c>
    </row>
    <row r="265" spans="1:40">
      <c r="A265">
        <v>262</v>
      </c>
      <c r="B265">
        <f t="shared" si="130"/>
        <v>1.0865294353450612</v>
      </c>
      <c r="C265">
        <f t="shared" si="131"/>
        <v>2.8579766501407144</v>
      </c>
      <c r="D265">
        <f t="shared" si="120"/>
        <v>0.38017435701987456</v>
      </c>
      <c r="E265">
        <v>262</v>
      </c>
      <c r="F265">
        <f t="shared" si="132"/>
        <v>1.5646023868968881</v>
      </c>
      <c r="G265">
        <f t="shared" si="133"/>
        <v>3.4295719801688573</v>
      </c>
      <c r="H265">
        <f t="shared" si="121"/>
        <v>0.45620922842384953</v>
      </c>
      <c r="I265">
        <v>262</v>
      </c>
      <c r="J265">
        <f t="shared" si="134"/>
        <v>2.7815153544833566</v>
      </c>
      <c r="K265">
        <f t="shared" si="135"/>
        <v>4.5727626402251431</v>
      </c>
      <c r="L265">
        <f t="shared" si="122"/>
        <v>0.6082789712317993</v>
      </c>
      <c r="M265">
        <v>262</v>
      </c>
      <c r="N265">
        <f t="shared" si="136"/>
        <v>4.3461177413802448</v>
      </c>
      <c r="O265">
        <f t="shared" si="137"/>
        <v>5.7159533002814289</v>
      </c>
      <c r="P265">
        <f t="shared" si="123"/>
        <v>0.76034871403974913</v>
      </c>
      <c r="Q265">
        <v>262</v>
      </c>
      <c r="R265">
        <f t="shared" si="138"/>
        <v>6.2584095475875525</v>
      </c>
      <c r="S265">
        <f t="shared" si="139"/>
        <v>6.8591439603377147</v>
      </c>
      <c r="T265">
        <f t="shared" si="124"/>
        <v>0.91241845684769907</v>
      </c>
      <c r="U265">
        <v>262</v>
      </c>
      <c r="V265">
        <f t="shared" si="140"/>
        <v>8.5183907731052795</v>
      </c>
      <c r="W265">
        <f t="shared" si="141"/>
        <v>8.0023346203940005</v>
      </c>
      <c r="X265">
        <f t="shared" si="125"/>
        <v>1.0644881996556488</v>
      </c>
      <c r="Y265">
        <v>262</v>
      </c>
      <c r="Z265">
        <f t="shared" si="142"/>
        <v>11.126061417933427</v>
      </c>
      <c r="AA265">
        <f t="shared" si="143"/>
        <v>9.1455252804502862</v>
      </c>
      <c r="AB265">
        <f t="shared" si="126"/>
        <v>1.2165579424635986</v>
      </c>
      <c r="AC265">
        <v>262</v>
      </c>
      <c r="AD265">
        <f t="shared" si="144"/>
        <v>14.081421482071994</v>
      </c>
      <c r="AE265">
        <f t="shared" si="145"/>
        <v>10.288715940506572</v>
      </c>
      <c r="AF265">
        <f t="shared" si="127"/>
        <v>1.3686276852715487</v>
      </c>
      <c r="AG265">
        <v>262</v>
      </c>
      <c r="AH265">
        <f t="shared" si="146"/>
        <v>17.384470965520979</v>
      </c>
      <c r="AI265">
        <f t="shared" si="147"/>
        <v>11.431906600562858</v>
      </c>
      <c r="AJ265">
        <f t="shared" si="128"/>
        <v>1.5206974280794983</v>
      </c>
      <c r="AK265">
        <v>262</v>
      </c>
      <c r="AL265">
        <f t="shared" si="148"/>
        <v>21.035209868280383</v>
      </c>
      <c r="AM265">
        <f t="shared" si="149"/>
        <v>12.575097260619144</v>
      </c>
      <c r="AN265">
        <f t="shared" si="129"/>
        <v>1.6727671708874481</v>
      </c>
    </row>
    <row r="266" spans="1:40">
      <c r="A266">
        <v>263</v>
      </c>
      <c r="B266">
        <f t="shared" si="130"/>
        <v>1.0903832196067207</v>
      </c>
      <c r="C266">
        <f t="shared" si="131"/>
        <v>2.8688849579656797</v>
      </c>
      <c r="D266">
        <f t="shared" si="120"/>
        <v>0.38007213101354514</v>
      </c>
      <c r="E266">
        <v>263</v>
      </c>
      <c r="F266">
        <f t="shared" si="132"/>
        <v>1.5701518362336777</v>
      </c>
      <c r="G266">
        <f t="shared" si="133"/>
        <v>3.4426619495588153</v>
      </c>
      <c r="H266">
        <f t="shared" si="121"/>
        <v>0.45608655721625418</v>
      </c>
      <c r="I266">
        <v>263</v>
      </c>
      <c r="J266">
        <f t="shared" si="134"/>
        <v>2.7913810421932048</v>
      </c>
      <c r="K266">
        <f t="shared" si="135"/>
        <v>4.5902159327450871</v>
      </c>
      <c r="L266">
        <f t="shared" si="122"/>
        <v>0.60811540962167221</v>
      </c>
      <c r="M266">
        <v>263</v>
      </c>
      <c r="N266">
        <f t="shared" si="136"/>
        <v>4.3615328784268828</v>
      </c>
      <c r="O266">
        <f t="shared" si="137"/>
        <v>5.7377699159313593</v>
      </c>
      <c r="P266">
        <f t="shared" si="123"/>
        <v>0.76014426202709029</v>
      </c>
      <c r="Q266">
        <v>263</v>
      </c>
      <c r="R266">
        <f t="shared" si="138"/>
        <v>6.2806073449347108</v>
      </c>
      <c r="S266">
        <f t="shared" si="139"/>
        <v>6.8853238991176307</v>
      </c>
      <c r="T266">
        <f t="shared" si="124"/>
        <v>0.91217311443250837</v>
      </c>
      <c r="U266">
        <v>263</v>
      </c>
      <c r="V266">
        <f t="shared" si="140"/>
        <v>8.5486044417166891</v>
      </c>
      <c r="W266">
        <f t="shared" si="141"/>
        <v>8.032877882303902</v>
      </c>
      <c r="X266">
        <f t="shared" si="125"/>
        <v>1.0642019668379263</v>
      </c>
      <c r="Y266">
        <v>263</v>
      </c>
      <c r="Z266">
        <f t="shared" si="142"/>
        <v>11.165524168772819</v>
      </c>
      <c r="AA266">
        <f t="shared" si="143"/>
        <v>9.1804318654901742</v>
      </c>
      <c r="AB266">
        <f t="shared" si="126"/>
        <v>1.2162308192433444</v>
      </c>
      <c r="AC266">
        <v>263</v>
      </c>
      <c r="AD266">
        <f t="shared" si="144"/>
        <v>14.131366526103099</v>
      </c>
      <c r="AE266">
        <f t="shared" si="145"/>
        <v>10.327985848676446</v>
      </c>
      <c r="AF266">
        <f t="shared" si="127"/>
        <v>1.3682596716487623</v>
      </c>
      <c r="AG266">
        <v>263</v>
      </c>
      <c r="AH266">
        <f t="shared" si="146"/>
        <v>17.446131513707531</v>
      </c>
      <c r="AI266">
        <f t="shared" si="147"/>
        <v>11.475539831862719</v>
      </c>
      <c r="AJ266">
        <f t="shared" si="128"/>
        <v>1.5202885240541806</v>
      </c>
      <c r="AK266">
        <v>263</v>
      </c>
      <c r="AL266">
        <f t="shared" si="148"/>
        <v>21.109819131586111</v>
      </c>
      <c r="AM266">
        <f t="shared" si="149"/>
        <v>12.623093815048989</v>
      </c>
      <c r="AN266">
        <f t="shared" si="129"/>
        <v>1.6723173764595987</v>
      </c>
    </row>
    <row r="267" spans="1:40">
      <c r="A267">
        <v>264</v>
      </c>
      <c r="B267">
        <f t="shared" si="130"/>
        <v>1.0941779532486922</v>
      </c>
      <c r="C267">
        <f t="shared" si="131"/>
        <v>2.879793265790644</v>
      </c>
      <c r="D267">
        <f t="shared" si="120"/>
        <v>0.37995017428735006</v>
      </c>
      <c r="E267">
        <v>264</v>
      </c>
      <c r="F267">
        <f t="shared" si="132"/>
        <v>1.5756162526781168</v>
      </c>
      <c r="G267">
        <f t="shared" si="133"/>
        <v>3.4557519189487724</v>
      </c>
      <c r="H267">
        <f t="shared" si="121"/>
        <v>0.45594020914482014</v>
      </c>
      <c r="I267">
        <v>264</v>
      </c>
      <c r="J267">
        <f t="shared" si="134"/>
        <v>2.8010955603166519</v>
      </c>
      <c r="K267">
        <f t="shared" si="135"/>
        <v>4.6076692252650302</v>
      </c>
      <c r="L267">
        <f t="shared" si="122"/>
        <v>0.60792027885976008</v>
      </c>
      <c r="M267">
        <v>264</v>
      </c>
      <c r="N267">
        <f t="shared" si="136"/>
        <v>4.3767118129947686</v>
      </c>
      <c r="O267">
        <f t="shared" si="137"/>
        <v>5.759586531581288</v>
      </c>
      <c r="P267">
        <f t="shared" si="123"/>
        <v>0.75990034857470012</v>
      </c>
      <c r="Q267">
        <v>264</v>
      </c>
      <c r="R267">
        <f t="shared" si="138"/>
        <v>6.3024650107124671</v>
      </c>
      <c r="S267">
        <f t="shared" si="139"/>
        <v>6.9115038378975449</v>
      </c>
      <c r="T267">
        <f t="shared" si="124"/>
        <v>0.91188041828964028</v>
      </c>
      <c r="U267">
        <v>264</v>
      </c>
      <c r="V267">
        <f t="shared" si="140"/>
        <v>8.5783551534697455</v>
      </c>
      <c r="W267">
        <f t="shared" si="141"/>
        <v>8.0634211442138035</v>
      </c>
      <c r="X267">
        <f t="shared" si="125"/>
        <v>1.0638604880045799</v>
      </c>
      <c r="Y267">
        <v>264</v>
      </c>
      <c r="Z267">
        <f t="shared" si="142"/>
        <v>11.204382241266607</v>
      </c>
      <c r="AA267">
        <f t="shared" si="143"/>
        <v>9.2153384505300604</v>
      </c>
      <c r="AB267">
        <f t="shared" si="126"/>
        <v>1.2158405577195202</v>
      </c>
      <c r="AC267">
        <v>264</v>
      </c>
      <c r="AD267">
        <f t="shared" si="144"/>
        <v>14.180546274103049</v>
      </c>
      <c r="AE267">
        <f t="shared" si="145"/>
        <v>10.367255756846317</v>
      </c>
      <c r="AF267">
        <f t="shared" si="127"/>
        <v>1.3678206274344602</v>
      </c>
      <c r="AG267">
        <v>264</v>
      </c>
      <c r="AH267">
        <f t="shared" si="146"/>
        <v>17.506847251979075</v>
      </c>
      <c r="AI267">
        <f t="shared" si="147"/>
        <v>11.519173063162576</v>
      </c>
      <c r="AJ267">
        <f t="shared" si="128"/>
        <v>1.5198006971494002</v>
      </c>
      <c r="AK267">
        <v>264</v>
      </c>
      <c r="AL267">
        <f t="shared" si="148"/>
        <v>21.183285174894678</v>
      </c>
      <c r="AM267">
        <f t="shared" si="149"/>
        <v>12.671090369478833</v>
      </c>
      <c r="AN267">
        <f t="shared" si="129"/>
        <v>1.6717807668643401</v>
      </c>
    </row>
    <row r="268" spans="1:40">
      <c r="A268">
        <v>265</v>
      </c>
      <c r="B268">
        <f t="shared" si="130"/>
        <v>1.0979135187259217</v>
      </c>
      <c r="C268">
        <f t="shared" si="131"/>
        <v>2.8907015736156083</v>
      </c>
      <c r="D268">
        <f t="shared" si="120"/>
        <v>0.37980866954477155</v>
      </c>
      <c r="E268">
        <v>265</v>
      </c>
      <c r="F268">
        <f t="shared" si="132"/>
        <v>1.580995466965327</v>
      </c>
      <c r="G268">
        <f t="shared" si="133"/>
        <v>3.46884188833873</v>
      </c>
      <c r="H268">
        <f t="shared" si="121"/>
        <v>0.45577040345372577</v>
      </c>
      <c r="I268">
        <v>265</v>
      </c>
      <c r="J268">
        <f t="shared" si="134"/>
        <v>2.8106586079383593</v>
      </c>
      <c r="K268">
        <f t="shared" si="135"/>
        <v>4.6251225177849733</v>
      </c>
      <c r="L268">
        <f t="shared" si="122"/>
        <v>0.60769387127163443</v>
      </c>
      <c r="M268">
        <v>265</v>
      </c>
      <c r="N268">
        <f t="shared" si="136"/>
        <v>4.3916540749036868</v>
      </c>
      <c r="O268">
        <f t="shared" si="137"/>
        <v>5.7814031472312166</v>
      </c>
      <c r="P268">
        <f t="shared" si="123"/>
        <v>0.7596173390895431</v>
      </c>
      <c r="Q268">
        <v>265</v>
      </c>
      <c r="R268">
        <f t="shared" si="138"/>
        <v>6.323981867861308</v>
      </c>
      <c r="S268">
        <f t="shared" si="139"/>
        <v>6.9376837766774599</v>
      </c>
      <c r="T268">
        <f t="shared" si="124"/>
        <v>0.91154080690745154</v>
      </c>
      <c r="U268">
        <v>265</v>
      </c>
      <c r="V268">
        <f t="shared" si="140"/>
        <v>8.6076419868112257</v>
      </c>
      <c r="W268">
        <f t="shared" si="141"/>
        <v>8.0939644061237033</v>
      </c>
      <c r="X268">
        <f t="shared" si="125"/>
        <v>1.0634642747253602</v>
      </c>
      <c r="Y268">
        <v>265</v>
      </c>
      <c r="Z268">
        <f t="shared" si="142"/>
        <v>11.242634431753437</v>
      </c>
      <c r="AA268">
        <f t="shared" si="143"/>
        <v>9.2502450355699466</v>
      </c>
      <c r="AB268">
        <f t="shared" si="126"/>
        <v>1.2153877425432689</v>
      </c>
      <c r="AC268">
        <v>265</v>
      </c>
      <c r="AD268">
        <f t="shared" si="144"/>
        <v>14.228959202687944</v>
      </c>
      <c r="AE268">
        <f t="shared" si="145"/>
        <v>10.40652566501619</v>
      </c>
      <c r="AF268">
        <f t="shared" si="127"/>
        <v>1.3673112103611775</v>
      </c>
      <c r="AG268">
        <v>265</v>
      </c>
      <c r="AH268">
        <f t="shared" si="146"/>
        <v>17.566616299614747</v>
      </c>
      <c r="AI268">
        <f t="shared" si="147"/>
        <v>11.562806294462433</v>
      </c>
      <c r="AJ268">
        <f t="shared" si="128"/>
        <v>1.5192346781790862</v>
      </c>
      <c r="AK268">
        <v>265</v>
      </c>
      <c r="AL268">
        <f t="shared" si="148"/>
        <v>21.255605722533844</v>
      </c>
      <c r="AM268">
        <f t="shared" si="149"/>
        <v>12.719086923908677</v>
      </c>
      <c r="AN268">
        <f t="shared" si="129"/>
        <v>1.6711581459969949</v>
      </c>
    </row>
    <row r="269" spans="1:40">
      <c r="A269">
        <v>266</v>
      </c>
      <c r="B269">
        <f t="shared" si="130"/>
        <v>1.101589816516551</v>
      </c>
      <c r="C269">
        <f t="shared" si="131"/>
        <v>2.9016098814405726</v>
      </c>
      <c r="D269">
        <f t="shared" si="120"/>
        <v>0.37964780295331801</v>
      </c>
      <c r="E269">
        <v>266</v>
      </c>
      <c r="F269">
        <f t="shared" si="132"/>
        <v>1.5862893357838335</v>
      </c>
      <c r="G269">
        <f t="shared" si="133"/>
        <v>3.4819318577286875</v>
      </c>
      <c r="H269">
        <f t="shared" si="121"/>
        <v>0.45557736354398159</v>
      </c>
      <c r="I269">
        <v>266</v>
      </c>
      <c r="J269">
        <f t="shared" si="134"/>
        <v>2.8200699302823704</v>
      </c>
      <c r="K269">
        <f t="shared" si="135"/>
        <v>4.6425758103049164</v>
      </c>
      <c r="L269">
        <f t="shared" si="122"/>
        <v>0.60743648472530876</v>
      </c>
      <c r="M269">
        <v>266</v>
      </c>
      <c r="N269">
        <f t="shared" si="136"/>
        <v>4.4063592660662039</v>
      </c>
      <c r="O269">
        <f t="shared" si="137"/>
        <v>5.8032197628811453</v>
      </c>
      <c r="P269">
        <f t="shared" si="123"/>
        <v>0.75929560590663603</v>
      </c>
      <c r="Q269">
        <v>266</v>
      </c>
      <c r="R269">
        <f t="shared" si="138"/>
        <v>6.3451573431353339</v>
      </c>
      <c r="S269">
        <f t="shared" si="139"/>
        <v>6.963863715457375</v>
      </c>
      <c r="T269">
        <f t="shared" si="124"/>
        <v>0.91115472708796319</v>
      </c>
      <c r="U269">
        <v>266</v>
      </c>
      <c r="V269">
        <f t="shared" si="140"/>
        <v>8.6364641614897586</v>
      </c>
      <c r="W269">
        <f t="shared" si="141"/>
        <v>8.124507668033603</v>
      </c>
      <c r="X269">
        <f t="shared" si="125"/>
        <v>1.0630138482692904</v>
      </c>
      <c r="Y269">
        <v>266</v>
      </c>
      <c r="Z269">
        <f t="shared" si="142"/>
        <v>11.280279721129482</v>
      </c>
      <c r="AA269">
        <f t="shared" si="143"/>
        <v>9.2851516206098328</v>
      </c>
      <c r="AB269">
        <f t="shared" si="126"/>
        <v>1.2148729694506175</v>
      </c>
      <c r="AC269">
        <v>266</v>
      </c>
      <c r="AD269">
        <f t="shared" si="144"/>
        <v>14.276604022054499</v>
      </c>
      <c r="AE269">
        <f t="shared" si="145"/>
        <v>10.445795573186063</v>
      </c>
      <c r="AF269">
        <f t="shared" si="127"/>
        <v>1.3667320906319447</v>
      </c>
      <c r="AG269">
        <v>266</v>
      </c>
      <c r="AH269">
        <f t="shared" si="146"/>
        <v>17.625437064264815</v>
      </c>
      <c r="AI269">
        <f t="shared" si="147"/>
        <v>11.606439525762291</v>
      </c>
      <c r="AJ269">
        <f t="shared" si="128"/>
        <v>1.5185912118132721</v>
      </c>
      <c r="AK269">
        <v>266</v>
      </c>
      <c r="AL269">
        <f t="shared" si="148"/>
        <v>21.326778847760426</v>
      </c>
      <c r="AM269">
        <f t="shared" si="149"/>
        <v>12.76708347833852</v>
      </c>
      <c r="AN269">
        <f t="shared" si="129"/>
        <v>1.6704503329945992</v>
      </c>
    </row>
    <row r="270" spans="1:40">
      <c r="A270">
        <v>267</v>
      </c>
      <c r="B270">
        <f t="shared" si="130"/>
        <v>1.105206765152233</v>
      </c>
      <c r="C270">
        <f t="shared" si="131"/>
        <v>2.912518189265537</v>
      </c>
      <c r="D270">
        <f t="shared" si="120"/>
        <v>0.37946776409006328</v>
      </c>
      <c r="E270">
        <v>267</v>
      </c>
      <c r="F270">
        <f t="shared" si="132"/>
        <v>1.5914977418192158</v>
      </c>
      <c r="G270">
        <f t="shared" si="133"/>
        <v>3.4950218271186446</v>
      </c>
      <c r="H270">
        <f t="shared" si="121"/>
        <v>0.45536131690807596</v>
      </c>
      <c r="I270">
        <v>267</v>
      </c>
      <c r="J270">
        <f t="shared" si="134"/>
        <v>2.8293293187897168</v>
      </c>
      <c r="K270">
        <f t="shared" si="135"/>
        <v>4.6600291028248595</v>
      </c>
      <c r="L270">
        <f t="shared" si="122"/>
        <v>0.60714842254410128</v>
      </c>
      <c r="M270">
        <v>267</v>
      </c>
      <c r="N270">
        <f t="shared" si="136"/>
        <v>4.4208270606089322</v>
      </c>
      <c r="O270">
        <f t="shared" si="137"/>
        <v>5.8250363785310739</v>
      </c>
      <c r="P270">
        <f t="shared" si="123"/>
        <v>0.75893552818012655</v>
      </c>
      <c r="Q270">
        <v>267</v>
      </c>
      <c r="R270">
        <f t="shared" si="138"/>
        <v>6.3659909672768631</v>
      </c>
      <c r="S270">
        <f t="shared" si="139"/>
        <v>6.9900436542372892</v>
      </c>
      <c r="T270">
        <f t="shared" si="124"/>
        <v>0.91072263381615193</v>
      </c>
      <c r="U270">
        <v>267</v>
      </c>
      <c r="V270">
        <f t="shared" si="140"/>
        <v>8.664821038793507</v>
      </c>
      <c r="W270">
        <f t="shared" si="141"/>
        <v>8.1550509299435046</v>
      </c>
      <c r="X270">
        <f t="shared" si="125"/>
        <v>1.062509739452177</v>
      </c>
      <c r="Y270">
        <v>267</v>
      </c>
      <c r="Z270">
        <f t="shared" si="142"/>
        <v>11.317317275158867</v>
      </c>
      <c r="AA270">
        <f t="shared" si="143"/>
        <v>9.320058205649719</v>
      </c>
      <c r="AB270">
        <f t="shared" si="126"/>
        <v>1.2142968450882026</v>
      </c>
      <c r="AC270">
        <v>267</v>
      </c>
      <c r="AD270">
        <f t="shared" si="144"/>
        <v>14.323479676372941</v>
      </c>
      <c r="AE270">
        <f t="shared" si="145"/>
        <v>10.485065481355933</v>
      </c>
      <c r="AF270">
        <f t="shared" si="127"/>
        <v>1.3660839507242277</v>
      </c>
      <c r="AG270">
        <v>267</v>
      </c>
      <c r="AH270">
        <f t="shared" si="146"/>
        <v>17.683308242435729</v>
      </c>
      <c r="AI270">
        <f t="shared" si="147"/>
        <v>11.650072757062148</v>
      </c>
      <c r="AJ270">
        <f t="shared" si="128"/>
        <v>1.5178710563602531</v>
      </c>
      <c r="AK270">
        <v>267</v>
      </c>
      <c r="AL270">
        <f t="shared" si="148"/>
        <v>21.396802973347235</v>
      </c>
      <c r="AM270">
        <f t="shared" si="149"/>
        <v>12.815080032768364</v>
      </c>
      <c r="AN270">
        <f t="shared" si="129"/>
        <v>1.6696581619962785</v>
      </c>
    </row>
    <row r="271" spans="1:40">
      <c r="A271">
        <v>268</v>
      </c>
      <c r="B271">
        <f t="shared" si="130"/>
        <v>1.1087643012429491</v>
      </c>
      <c r="C271">
        <f t="shared" si="131"/>
        <v>2.9234264970905022</v>
      </c>
      <c r="D271">
        <f t="shared" si="120"/>
        <v>0.37926874588652415</v>
      </c>
      <c r="E271">
        <v>268</v>
      </c>
      <c r="F271">
        <f t="shared" si="132"/>
        <v>1.5966205937898468</v>
      </c>
      <c r="G271">
        <f t="shared" si="133"/>
        <v>3.5081117965086026</v>
      </c>
      <c r="H271">
        <f t="shared" si="121"/>
        <v>0.45512249506382901</v>
      </c>
      <c r="I271">
        <v>268</v>
      </c>
      <c r="J271">
        <f t="shared" si="134"/>
        <v>2.8384366111819497</v>
      </c>
      <c r="K271">
        <f t="shared" si="135"/>
        <v>4.6774823953448035</v>
      </c>
      <c r="L271">
        <f t="shared" si="122"/>
        <v>0.60682999341843868</v>
      </c>
      <c r="M271">
        <v>268</v>
      </c>
      <c r="N271">
        <f t="shared" si="136"/>
        <v>4.4350572049717965</v>
      </c>
      <c r="O271">
        <f t="shared" si="137"/>
        <v>5.8468529941810043</v>
      </c>
      <c r="P271">
        <f t="shared" si="123"/>
        <v>0.7585374917730483</v>
      </c>
      <c r="Q271">
        <v>268</v>
      </c>
      <c r="R271">
        <f t="shared" si="138"/>
        <v>6.3864823751593871</v>
      </c>
      <c r="S271">
        <f t="shared" si="139"/>
        <v>7.0162235930172052</v>
      </c>
      <c r="T271">
        <f t="shared" si="124"/>
        <v>0.91024499012765803</v>
      </c>
      <c r="U271">
        <v>268</v>
      </c>
      <c r="V271">
        <f t="shared" si="140"/>
        <v>8.6927121217447212</v>
      </c>
      <c r="W271">
        <f t="shared" si="141"/>
        <v>8.1855941918534061</v>
      </c>
      <c r="X271">
        <f t="shared" si="125"/>
        <v>1.0619524884822678</v>
      </c>
      <c r="Y271">
        <v>268</v>
      </c>
      <c r="Z271">
        <f t="shared" si="142"/>
        <v>11.353746444727799</v>
      </c>
      <c r="AA271">
        <f t="shared" si="143"/>
        <v>9.354964790689607</v>
      </c>
      <c r="AB271">
        <f t="shared" si="126"/>
        <v>1.2136599868368774</v>
      </c>
      <c r="AC271">
        <v>268</v>
      </c>
      <c r="AD271">
        <f t="shared" si="144"/>
        <v>14.36958534410862</v>
      </c>
      <c r="AE271">
        <f t="shared" si="145"/>
        <v>10.524335389525808</v>
      </c>
      <c r="AF271">
        <f t="shared" si="127"/>
        <v>1.3653674851914868</v>
      </c>
      <c r="AG271">
        <v>268</v>
      </c>
      <c r="AH271">
        <f t="shared" si="146"/>
        <v>17.740228819887186</v>
      </c>
      <c r="AI271">
        <f t="shared" si="147"/>
        <v>11.693705988362009</v>
      </c>
      <c r="AJ271">
        <f t="shared" si="128"/>
        <v>1.5170749835460966</v>
      </c>
      <c r="AK271">
        <v>268</v>
      </c>
      <c r="AL271">
        <f t="shared" si="148"/>
        <v>21.465676872063494</v>
      </c>
      <c r="AM271">
        <f t="shared" si="149"/>
        <v>12.86307658719821</v>
      </c>
      <c r="AN271">
        <f t="shared" si="129"/>
        <v>1.6687824819007062</v>
      </c>
    </row>
    <row r="272" spans="1:40">
      <c r="A272">
        <v>269</v>
      </c>
      <c r="B272">
        <f t="shared" si="130"/>
        <v>1.112262379496316</v>
      </c>
      <c r="C272">
        <f t="shared" si="131"/>
        <v>2.9343348049154665</v>
      </c>
      <c r="D272">
        <f t="shared" si="120"/>
        <v>0.37905094457289051</v>
      </c>
      <c r="E272">
        <v>269</v>
      </c>
      <c r="F272">
        <f t="shared" si="132"/>
        <v>1.601657826474695</v>
      </c>
      <c r="G272">
        <f t="shared" si="133"/>
        <v>3.5212017658985602</v>
      </c>
      <c r="H272">
        <f t="shared" si="121"/>
        <v>0.45486113348746859</v>
      </c>
      <c r="I272">
        <v>269</v>
      </c>
      <c r="J272">
        <f t="shared" si="134"/>
        <v>2.8473916915105688</v>
      </c>
      <c r="K272">
        <f t="shared" si="135"/>
        <v>4.6949356878647466</v>
      </c>
      <c r="L272">
        <f t="shared" si="122"/>
        <v>0.60648151131662476</v>
      </c>
      <c r="M272">
        <v>269</v>
      </c>
      <c r="N272">
        <f t="shared" si="136"/>
        <v>4.449049517985264</v>
      </c>
      <c r="O272">
        <f t="shared" si="137"/>
        <v>5.868669609830933</v>
      </c>
      <c r="P272">
        <f t="shared" si="123"/>
        <v>0.75810188914578103</v>
      </c>
      <c r="Q272">
        <v>269</v>
      </c>
      <c r="R272">
        <f t="shared" si="138"/>
        <v>6.40663130589878</v>
      </c>
      <c r="S272">
        <f t="shared" si="139"/>
        <v>7.0424035317971203</v>
      </c>
      <c r="T272">
        <f t="shared" si="124"/>
        <v>0.90972226697493719</v>
      </c>
      <c r="U272">
        <v>269</v>
      </c>
      <c r="V272">
        <f t="shared" si="140"/>
        <v>8.7201370552511168</v>
      </c>
      <c r="W272">
        <f t="shared" si="141"/>
        <v>8.2161374537633058</v>
      </c>
      <c r="X272">
        <f t="shared" si="125"/>
        <v>1.0613426448040935</v>
      </c>
      <c r="Y272">
        <v>269</v>
      </c>
      <c r="Z272">
        <f t="shared" si="142"/>
        <v>11.389566766042275</v>
      </c>
      <c r="AA272">
        <f t="shared" si="143"/>
        <v>9.3898713757294932</v>
      </c>
      <c r="AB272">
        <f t="shared" si="126"/>
        <v>1.2129630226332495</v>
      </c>
      <c r="AC272">
        <v>269</v>
      </c>
      <c r="AD272">
        <f t="shared" si="144"/>
        <v>14.414920438272254</v>
      </c>
      <c r="AE272">
        <f t="shared" si="145"/>
        <v>10.56360529769568</v>
      </c>
      <c r="AF272">
        <f t="shared" si="127"/>
        <v>1.3645834004624056</v>
      </c>
      <c r="AG272">
        <v>269</v>
      </c>
      <c r="AH272">
        <f t="shared" si="146"/>
        <v>17.796198071941056</v>
      </c>
      <c r="AI272">
        <f t="shared" si="147"/>
        <v>11.737339219661866</v>
      </c>
      <c r="AJ272">
        <f t="shared" si="128"/>
        <v>1.5162037782915621</v>
      </c>
      <c r="AK272">
        <v>269</v>
      </c>
      <c r="AL272">
        <f t="shared" si="148"/>
        <v>21.533399667048677</v>
      </c>
      <c r="AM272">
        <f t="shared" si="149"/>
        <v>12.911073141628053</v>
      </c>
      <c r="AN272">
        <f t="shared" si="129"/>
        <v>1.6678241561207181</v>
      </c>
    </row>
    <row r="273" spans="1:40">
      <c r="A273">
        <v>270</v>
      </c>
      <c r="B273">
        <f t="shared" si="130"/>
        <v>1.1157009727313847</v>
      </c>
      <c r="C273">
        <f t="shared" si="131"/>
        <v>2.9452431127404308</v>
      </c>
      <c r="D273">
        <f t="shared" si="120"/>
        <v>0.37881455962162308</v>
      </c>
      <c r="E273">
        <v>270</v>
      </c>
      <c r="F273">
        <f t="shared" si="132"/>
        <v>1.6066094007331939</v>
      </c>
      <c r="G273">
        <f t="shared" si="133"/>
        <v>3.5342917352885173</v>
      </c>
      <c r="H273">
        <f t="shared" si="121"/>
        <v>0.45457747154594763</v>
      </c>
      <c r="I273">
        <v>270</v>
      </c>
      <c r="J273">
        <f t="shared" si="134"/>
        <v>2.8561944901923448</v>
      </c>
      <c r="K273">
        <f t="shared" si="135"/>
        <v>4.7123889803846897</v>
      </c>
      <c r="L273">
        <f t="shared" si="122"/>
        <v>0.60610329539459684</v>
      </c>
      <c r="M273">
        <v>270</v>
      </c>
      <c r="N273">
        <f t="shared" si="136"/>
        <v>4.4628038909255388</v>
      </c>
      <c r="O273">
        <f t="shared" si="137"/>
        <v>5.8904862254808616</v>
      </c>
      <c r="P273">
        <f t="shared" si="123"/>
        <v>0.75762911924324616</v>
      </c>
      <c r="Q273">
        <v>270</v>
      </c>
      <c r="R273">
        <f t="shared" si="138"/>
        <v>6.4264376029327757</v>
      </c>
      <c r="S273">
        <f t="shared" si="139"/>
        <v>7.0685834705770345</v>
      </c>
      <c r="T273">
        <f t="shared" si="124"/>
        <v>0.90915494309189526</v>
      </c>
      <c r="U273">
        <v>270</v>
      </c>
      <c r="V273">
        <f t="shared" si="140"/>
        <v>8.7470956262140565</v>
      </c>
      <c r="W273">
        <f t="shared" si="141"/>
        <v>8.2466807156732074</v>
      </c>
      <c r="X273">
        <f t="shared" si="125"/>
        <v>1.0606807669405445</v>
      </c>
      <c r="Y273">
        <v>270</v>
      </c>
      <c r="Z273">
        <f t="shared" si="142"/>
        <v>11.424777960769379</v>
      </c>
      <c r="AA273">
        <f t="shared" si="143"/>
        <v>9.4247779607693793</v>
      </c>
      <c r="AB273">
        <f t="shared" si="126"/>
        <v>1.2122065907891937</v>
      </c>
      <c r="AC273">
        <v>270</v>
      </c>
      <c r="AD273">
        <f t="shared" si="144"/>
        <v>14.459484606598746</v>
      </c>
      <c r="AE273">
        <f t="shared" si="145"/>
        <v>10.602875205865551</v>
      </c>
      <c r="AF273">
        <f t="shared" si="127"/>
        <v>1.3637324146378431</v>
      </c>
      <c r="AG273">
        <v>270</v>
      </c>
      <c r="AH273">
        <f t="shared" si="146"/>
        <v>17.851215563702155</v>
      </c>
      <c r="AI273">
        <f t="shared" si="147"/>
        <v>11.780972450961723</v>
      </c>
      <c r="AJ273">
        <f t="shared" si="128"/>
        <v>1.5152582384864923</v>
      </c>
      <c r="AK273">
        <v>270</v>
      </c>
      <c r="AL273">
        <f t="shared" si="148"/>
        <v>21.59997083207961</v>
      </c>
      <c r="AM273">
        <f t="shared" si="149"/>
        <v>12.959069696057897</v>
      </c>
      <c r="AN273">
        <f t="shared" si="129"/>
        <v>1.6667840623351415</v>
      </c>
    </row>
    <row r="274" spans="1:40">
      <c r="A274">
        <v>271</v>
      </c>
      <c r="B274">
        <f t="shared" si="130"/>
        <v>1.1190800718869187</v>
      </c>
      <c r="C274">
        <f t="shared" si="131"/>
        <v>2.9561514205653956</v>
      </c>
      <c r="D274">
        <f t="shared" si="120"/>
        <v>0.37855979369043374</v>
      </c>
      <c r="E274">
        <v>271</v>
      </c>
      <c r="F274">
        <f t="shared" si="132"/>
        <v>1.6114753035171629</v>
      </c>
      <c r="G274">
        <f t="shared" si="133"/>
        <v>3.5473817046784744</v>
      </c>
      <c r="H274">
        <f t="shared" si="121"/>
        <v>0.45427175242852053</v>
      </c>
      <c r="I274">
        <v>271</v>
      </c>
      <c r="J274">
        <f t="shared" si="134"/>
        <v>2.8648449840305119</v>
      </c>
      <c r="K274">
        <f t="shared" si="135"/>
        <v>4.7298422729046328</v>
      </c>
      <c r="L274">
        <f t="shared" si="122"/>
        <v>0.60569566990469392</v>
      </c>
      <c r="M274">
        <v>271</v>
      </c>
      <c r="N274">
        <f t="shared" si="136"/>
        <v>4.4763202875476749</v>
      </c>
      <c r="O274">
        <f t="shared" si="137"/>
        <v>5.9123028411307912</v>
      </c>
      <c r="P274">
        <f t="shared" si="123"/>
        <v>0.75711958738086749</v>
      </c>
      <c r="Q274">
        <v>271</v>
      </c>
      <c r="R274">
        <f t="shared" si="138"/>
        <v>6.4459012140686518</v>
      </c>
      <c r="S274">
        <f t="shared" si="139"/>
        <v>7.0947634093569487</v>
      </c>
      <c r="T274">
        <f t="shared" si="124"/>
        <v>0.90854350485704105</v>
      </c>
      <c r="U274">
        <v>271</v>
      </c>
      <c r="V274">
        <f t="shared" si="140"/>
        <v>8.7735877635934436</v>
      </c>
      <c r="W274">
        <f t="shared" si="141"/>
        <v>8.2772239775831071</v>
      </c>
      <c r="X274">
        <f t="shared" si="125"/>
        <v>1.0599674223332145</v>
      </c>
      <c r="Y274">
        <v>271</v>
      </c>
      <c r="Z274">
        <f t="shared" si="142"/>
        <v>11.459379936122048</v>
      </c>
      <c r="AA274">
        <f t="shared" si="143"/>
        <v>9.4596845458092655</v>
      </c>
      <c r="AB274">
        <f t="shared" si="126"/>
        <v>1.2113913398093878</v>
      </c>
      <c r="AC274">
        <v>271</v>
      </c>
      <c r="AD274">
        <f t="shared" si="144"/>
        <v>14.503277731654467</v>
      </c>
      <c r="AE274">
        <f t="shared" si="145"/>
        <v>10.642145114035424</v>
      </c>
      <c r="AF274">
        <f t="shared" si="127"/>
        <v>1.3628152572855614</v>
      </c>
      <c r="AG274">
        <v>271</v>
      </c>
      <c r="AH274">
        <f t="shared" si="146"/>
        <v>17.905281150190699</v>
      </c>
      <c r="AI274">
        <f t="shared" si="147"/>
        <v>11.824605682261582</v>
      </c>
      <c r="AJ274">
        <f t="shared" si="128"/>
        <v>1.514239174761735</v>
      </c>
      <c r="AK274">
        <v>271</v>
      </c>
      <c r="AL274">
        <f t="shared" si="148"/>
        <v>21.665390191730747</v>
      </c>
      <c r="AM274">
        <f t="shared" si="149"/>
        <v>13.007066250487741</v>
      </c>
      <c r="AN274">
        <f t="shared" si="129"/>
        <v>1.6656630922379083</v>
      </c>
    </row>
    <row r="275" spans="1:40">
      <c r="A275">
        <v>272</v>
      </c>
      <c r="B275">
        <f t="shared" si="130"/>
        <v>1.1223996860241547</v>
      </c>
      <c r="C275">
        <f t="shared" si="131"/>
        <v>2.9670597283903604</v>
      </c>
      <c r="D275">
        <f t="shared" si="120"/>
        <v>0.37828685256466349</v>
      </c>
      <c r="E275">
        <v>272</v>
      </c>
      <c r="F275">
        <f t="shared" si="132"/>
        <v>1.6162555478747829</v>
      </c>
      <c r="G275">
        <f t="shared" si="133"/>
        <v>3.5604716740684328</v>
      </c>
      <c r="H275">
        <f t="shared" si="121"/>
        <v>0.45394422307759613</v>
      </c>
      <c r="I275">
        <v>272</v>
      </c>
      <c r="J275">
        <f t="shared" si="134"/>
        <v>2.8733431962218363</v>
      </c>
      <c r="K275">
        <f t="shared" si="135"/>
        <v>4.7472955654245768</v>
      </c>
      <c r="L275">
        <f t="shared" si="122"/>
        <v>0.60525896410346158</v>
      </c>
      <c r="M275">
        <v>272</v>
      </c>
      <c r="N275">
        <f t="shared" si="136"/>
        <v>4.489598744096619</v>
      </c>
      <c r="O275">
        <f t="shared" si="137"/>
        <v>5.9341194567807207</v>
      </c>
      <c r="P275">
        <f t="shared" si="123"/>
        <v>0.75657370512932698</v>
      </c>
      <c r="Q275">
        <v>272</v>
      </c>
      <c r="R275">
        <f t="shared" si="138"/>
        <v>6.4650221914991315</v>
      </c>
      <c r="S275">
        <f t="shared" si="139"/>
        <v>7.1209433481368656</v>
      </c>
      <c r="T275">
        <f t="shared" si="124"/>
        <v>0.90788844615519226</v>
      </c>
      <c r="U275">
        <v>272</v>
      </c>
      <c r="V275">
        <f t="shared" si="140"/>
        <v>8.799613538429373</v>
      </c>
      <c r="W275">
        <f t="shared" si="141"/>
        <v>8.3077672394930087</v>
      </c>
      <c r="X275">
        <f t="shared" si="125"/>
        <v>1.0592031871810579</v>
      </c>
      <c r="Y275">
        <v>272</v>
      </c>
      <c r="Z275">
        <f t="shared" si="142"/>
        <v>11.493372784887345</v>
      </c>
      <c r="AA275">
        <f t="shared" si="143"/>
        <v>9.4945911308491535</v>
      </c>
      <c r="AB275">
        <f t="shared" si="126"/>
        <v>1.2105179282069232</v>
      </c>
      <c r="AC275">
        <v>272</v>
      </c>
      <c r="AD275">
        <f t="shared" si="144"/>
        <v>14.546299930873046</v>
      </c>
      <c r="AE275">
        <f t="shared" si="145"/>
        <v>10.681415022205298</v>
      </c>
      <c r="AF275">
        <f t="shared" si="127"/>
        <v>1.3618326692327885</v>
      </c>
      <c r="AG275">
        <v>272</v>
      </c>
      <c r="AH275">
        <f t="shared" si="146"/>
        <v>17.958394976386476</v>
      </c>
      <c r="AI275">
        <f t="shared" si="147"/>
        <v>11.868238913561441</v>
      </c>
      <c r="AJ275">
        <f t="shared" si="128"/>
        <v>1.513147410258654</v>
      </c>
      <c r="AK275">
        <v>272</v>
      </c>
      <c r="AL275">
        <f t="shared" si="148"/>
        <v>21.729657921427638</v>
      </c>
      <c r="AM275">
        <f t="shared" si="149"/>
        <v>13.055062804917586</v>
      </c>
      <c r="AN275">
        <f t="shared" si="129"/>
        <v>1.6644621512845195</v>
      </c>
    </row>
    <row r="276" spans="1:40">
      <c r="A276">
        <v>273</v>
      </c>
      <c r="B276">
        <f t="shared" si="130"/>
        <v>1.1256598423240418</v>
      </c>
      <c r="C276">
        <f t="shared" si="131"/>
        <v>2.9779680362153247</v>
      </c>
      <c r="D276">
        <f t="shared" si="120"/>
        <v>0.37799594509907292</v>
      </c>
      <c r="E276">
        <v>273</v>
      </c>
      <c r="F276">
        <f t="shared" si="132"/>
        <v>1.6209501729466202</v>
      </c>
      <c r="G276">
        <f t="shared" si="133"/>
        <v>3.5735616434583899</v>
      </c>
      <c r="H276">
        <f t="shared" si="121"/>
        <v>0.45359513411888747</v>
      </c>
      <c r="I276">
        <v>273</v>
      </c>
      <c r="J276">
        <f t="shared" si="134"/>
        <v>2.881689196349547</v>
      </c>
      <c r="K276">
        <f t="shared" si="135"/>
        <v>4.7647488579445199</v>
      </c>
      <c r="L276">
        <f t="shared" si="122"/>
        <v>0.60479351215851662</v>
      </c>
      <c r="M276">
        <v>273</v>
      </c>
      <c r="N276">
        <f t="shared" si="136"/>
        <v>4.5026393692961673</v>
      </c>
      <c r="O276">
        <f t="shared" si="137"/>
        <v>5.9559360724306494</v>
      </c>
      <c r="P276">
        <f t="shared" si="123"/>
        <v>0.75599189019814583</v>
      </c>
      <c r="Q276">
        <v>273</v>
      </c>
      <c r="R276">
        <f t="shared" si="138"/>
        <v>6.483800691786481</v>
      </c>
      <c r="S276">
        <f t="shared" si="139"/>
        <v>7.1471232869167798</v>
      </c>
      <c r="T276">
        <f t="shared" si="124"/>
        <v>0.90719026823777493</v>
      </c>
      <c r="U276">
        <v>273</v>
      </c>
      <c r="V276">
        <f t="shared" si="140"/>
        <v>8.8251731638204873</v>
      </c>
      <c r="W276">
        <f t="shared" si="141"/>
        <v>8.3383105014029102</v>
      </c>
      <c r="X276">
        <f t="shared" si="125"/>
        <v>1.0583886462774039</v>
      </c>
      <c r="Y276">
        <v>273</v>
      </c>
      <c r="Z276">
        <f t="shared" si="142"/>
        <v>11.526756785398188</v>
      </c>
      <c r="AA276">
        <f t="shared" si="143"/>
        <v>9.5294977158890397</v>
      </c>
      <c r="AB276">
        <f t="shared" si="126"/>
        <v>1.2095870243170332</v>
      </c>
      <c r="AC276">
        <v>273</v>
      </c>
      <c r="AD276">
        <f t="shared" si="144"/>
        <v>14.588551556519581</v>
      </c>
      <c r="AE276">
        <f t="shared" si="145"/>
        <v>10.720684930375169</v>
      </c>
      <c r="AF276">
        <f t="shared" si="127"/>
        <v>1.3607854023566623</v>
      </c>
      <c r="AG276">
        <v>273</v>
      </c>
      <c r="AH276">
        <f t="shared" si="146"/>
        <v>18.010557477184669</v>
      </c>
      <c r="AI276">
        <f t="shared" si="147"/>
        <v>11.911872144861299</v>
      </c>
      <c r="AJ276">
        <f t="shared" si="128"/>
        <v>1.5119837803962917</v>
      </c>
      <c r="AK276">
        <v>273</v>
      </c>
      <c r="AL276">
        <f t="shared" si="148"/>
        <v>21.792774547393449</v>
      </c>
      <c r="AM276">
        <f t="shared" si="149"/>
        <v>13.10305935934743</v>
      </c>
      <c r="AN276">
        <f t="shared" si="129"/>
        <v>1.6631821584359205</v>
      </c>
    </row>
    <row r="277" spans="1:40">
      <c r="A277">
        <v>274</v>
      </c>
      <c r="B277">
        <f t="shared" si="130"/>
        <v>1.1288605860789624</v>
      </c>
      <c r="C277">
        <f t="shared" si="131"/>
        <v>2.9888763440402895</v>
      </c>
      <c r="D277">
        <f t="shared" si="120"/>
        <v>0.37768728315906053</v>
      </c>
      <c r="E277">
        <v>274</v>
      </c>
      <c r="F277">
        <f t="shared" si="132"/>
        <v>1.6255592439537059</v>
      </c>
      <c r="G277">
        <f t="shared" si="133"/>
        <v>3.586651612848347</v>
      </c>
      <c r="H277">
        <f t="shared" si="121"/>
        <v>0.45322473979087269</v>
      </c>
      <c r="I277">
        <v>274</v>
      </c>
      <c r="J277">
        <f t="shared" si="134"/>
        <v>2.8898831003621437</v>
      </c>
      <c r="K277">
        <f t="shared" si="135"/>
        <v>4.782202150464463</v>
      </c>
      <c r="L277">
        <f t="shared" si="122"/>
        <v>0.60429965305449684</v>
      </c>
      <c r="M277">
        <v>274</v>
      </c>
      <c r="N277">
        <f t="shared" si="136"/>
        <v>4.5154423443158498</v>
      </c>
      <c r="O277">
        <f t="shared" si="137"/>
        <v>5.9777526880805789</v>
      </c>
      <c r="P277">
        <f t="shared" si="123"/>
        <v>0.75537456631812105</v>
      </c>
      <c r="Q277">
        <v>274</v>
      </c>
      <c r="R277">
        <f t="shared" si="138"/>
        <v>6.5022369758148235</v>
      </c>
      <c r="S277">
        <f t="shared" si="139"/>
        <v>7.173303225696694</v>
      </c>
      <c r="T277">
        <f t="shared" si="124"/>
        <v>0.90644947958174538</v>
      </c>
      <c r="U277">
        <v>274</v>
      </c>
      <c r="V277">
        <f t="shared" si="140"/>
        <v>8.8502669948590658</v>
      </c>
      <c r="W277">
        <f t="shared" si="141"/>
        <v>8.3688537633128099</v>
      </c>
      <c r="X277">
        <f t="shared" si="125"/>
        <v>1.0575243928453697</v>
      </c>
      <c r="Y277">
        <v>274</v>
      </c>
      <c r="Z277">
        <f t="shared" si="142"/>
        <v>11.559532401448575</v>
      </c>
      <c r="AA277">
        <f t="shared" si="143"/>
        <v>9.5644043009289259</v>
      </c>
      <c r="AB277">
        <f t="shared" si="126"/>
        <v>1.2085993061089937</v>
      </c>
      <c r="AC277">
        <v>274</v>
      </c>
      <c r="AD277">
        <f t="shared" si="144"/>
        <v>14.630033195583353</v>
      </c>
      <c r="AE277">
        <f t="shared" si="145"/>
        <v>10.759954838545042</v>
      </c>
      <c r="AF277">
        <f t="shared" si="127"/>
        <v>1.3596742193726179</v>
      </c>
      <c r="AG277">
        <v>274</v>
      </c>
      <c r="AH277">
        <f t="shared" si="146"/>
        <v>18.061769377263399</v>
      </c>
      <c r="AI277">
        <f t="shared" si="147"/>
        <v>11.955505376161158</v>
      </c>
      <c r="AJ277">
        <f t="shared" si="128"/>
        <v>1.5107491326362421</v>
      </c>
      <c r="AK277">
        <v>274</v>
      </c>
      <c r="AL277">
        <f t="shared" si="148"/>
        <v>21.854740946488711</v>
      </c>
      <c r="AM277">
        <f t="shared" si="149"/>
        <v>13.151055913777274</v>
      </c>
      <c r="AN277">
        <f t="shared" si="129"/>
        <v>1.6618240458998661</v>
      </c>
    </row>
    <row r="278" spans="1:40">
      <c r="A278">
        <v>275</v>
      </c>
      <c r="B278">
        <f t="shared" si="130"/>
        <v>1.1320019806789359</v>
      </c>
      <c r="C278">
        <f t="shared" si="131"/>
        <v>2.9997846518652538</v>
      </c>
      <c r="D278">
        <f t="shared" si="120"/>
        <v>0.37736108156132531</v>
      </c>
      <c r="E278">
        <v>275</v>
      </c>
      <c r="F278">
        <f t="shared" si="132"/>
        <v>1.6300828521776676</v>
      </c>
      <c r="G278">
        <f t="shared" si="133"/>
        <v>3.5997415822383045</v>
      </c>
      <c r="H278">
        <f t="shared" si="121"/>
        <v>0.45283329787359033</v>
      </c>
      <c r="I278">
        <v>275</v>
      </c>
      <c r="J278">
        <f t="shared" si="134"/>
        <v>2.8979250705380757</v>
      </c>
      <c r="K278">
        <f t="shared" si="135"/>
        <v>4.7996554429844061</v>
      </c>
      <c r="L278">
        <f t="shared" si="122"/>
        <v>0.60377773049812045</v>
      </c>
      <c r="M278">
        <v>275</v>
      </c>
      <c r="N278">
        <f t="shared" si="136"/>
        <v>4.5280079227157435</v>
      </c>
      <c r="O278">
        <f t="shared" si="137"/>
        <v>5.9995693037305076</v>
      </c>
      <c r="P278">
        <f t="shared" si="123"/>
        <v>0.75472216312265061</v>
      </c>
      <c r="Q278">
        <v>275</v>
      </c>
      <c r="R278">
        <f t="shared" si="138"/>
        <v>6.5203314087106703</v>
      </c>
      <c r="S278">
        <f t="shared" si="139"/>
        <v>7.1994831644766091</v>
      </c>
      <c r="T278">
        <f t="shared" si="124"/>
        <v>0.90566659574718067</v>
      </c>
      <c r="U278">
        <v>275</v>
      </c>
      <c r="V278">
        <f t="shared" si="140"/>
        <v>8.8748955285228561</v>
      </c>
      <c r="W278">
        <f t="shared" si="141"/>
        <v>8.3993970252227115</v>
      </c>
      <c r="X278">
        <f t="shared" si="125"/>
        <v>1.0566110283717105</v>
      </c>
      <c r="Y278">
        <v>275</v>
      </c>
      <c r="Z278">
        <f t="shared" si="142"/>
        <v>11.591700282152303</v>
      </c>
      <c r="AA278">
        <f t="shared" si="143"/>
        <v>9.5993108859688121</v>
      </c>
      <c r="AB278">
        <f t="shared" si="126"/>
        <v>1.2075554609962409</v>
      </c>
      <c r="AC278">
        <v>275</v>
      </c>
      <c r="AD278">
        <f t="shared" si="144"/>
        <v>14.670745669599007</v>
      </c>
      <c r="AE278">
        <f t="shared" si="145"/>
        <v>10.799224746714913</v>
      </c>
      <c r="AF278">
        <f t="shared" si="127"/>
        <v>1.3584998936207711</v>
      </c>
      <c r="AG278">
        <v>275</v>
      </c>
      <c r="AH278">
        <f t="shared" si="146"/>
        <v>18.112031690862974</v>
      </c>
      <c r="AI278">
        <f t="shared" si="147"/>
        <v>11.999138607461015</v>
      </c>
      <c r="AJ278">
        <f t="shared" si="128"/>
        <v>1.5094443262453012</v>
      </c>
      <c r="AK278">
        <v>275</v>
      </c>
      <c r="AL278">
        <f t="shared" si="148"/>
        <v>21.915558345944198</v>
      </c>
      <c r="AM278">
        <f t="shared" si="149"/>
        <v>13.199052468207118</v>
      </c>
      <c r="AN278">
        <f t="shared" si="129"/>
        <v>1.6603887588698312</v>
      </c>
    </row>
    <row r="279" spans="1:40">
      <c r="A279">
        <v>276</v>
      </c>
      <c r="B279">
        <f t="shared" si="130"/>
        <v>1.135084107592309</v>
      </c>
      <c r="C279">
        <f t="shared" si="131"/>
        <v>3.0106929596902181</v>
      </c>
      <c r="D279">
        <f t="shared" si="120"/>
        <v>0.37701755801398701</v>
      </c>
      <c r="E279">
        <v>276</v>
      </c>
      <c r="F279">
        <f t="shared" si="132"/>
        <v>1.6345211149329251</v>
      </c>
      <c r="G279">
        <f t="shared" si="133"/>
        <v>3.6128315516282621</v>
      </c>
      <c r="H279">
        <f t="shared" si="121"/>
        <v>0.45242106961678435</v>
      </c>
      <c r="I279">
        <v>276</v>
      </c>
      <c r="J279">
        <f t="shared" si="134"/>
        <v>2.9058153154363113</v>
      </c>
      <c r="K279">
        <f t="shared" si="135"/>
        <v>4.8171087355043491</v>
      </c>
      <c r="L279">
        <f t="shared" si="122"/>
        <v>0.60322809282237921</v>
      </c>
      <c r="M279">
        <v>276</v>
      </c>
      <c r="N279">
        <f t="shared" si="136"/>
        <v>4.5403364303692362</v>
      </c>
      <c r="O279">
        <f t="shared" si="137"/>
        <v>6.0213859193804362</v>
      </c>
      <c r="P279">
        <f t="shared" si="123"/>
        <v>0.75403511602797402</v>
      </c>
      <c r="Q279">
        <v>276</v>
      </c>
      <c r="R279">
        <f t="shared" si="138"/>
        <v>6.5380844597317003</v>
      </c>
      <c r="S279">
        <f t="shared" si="139"/>
        <v>7.2256631032565242</v>
      </c>
      <c r="T279">
        <f t="shared" si="124"/>
        <v>0.90484213923356871</v>
      </c>
      <c r="U279">
        <v>276</v>
      </c>
      <c r="V279">
        <f t="shared" si="140"/>
        <v>8.8990594035237027</v>
      </c>
      <c r="W279">
        <f t="shared" si="141"/>
        <v>8.4299402871326112</v>
      </c>
      <c r="X279">
        <f t="shared" si="125"/>
        <v>1.0556491624391635</v>
      </c>
      <c r="Y279">
        <v>276</v>
      </c>
      <c r="Z279">
        <f t="shared" si="142"/>
        <v>11.623261261745245</v>
      </c>
      <c r="AA279">
        <f t="shared" si="143"/>
        <v>9.6342174710086983</v>
      </c>
      <c r="AB279">
        <f t="shared" si="126"/>
        <v>1.2064561856447584</v>
      </c>
      <c r="AC279">
        <v>276</v>
      </c>
      <c r="AD279">
        <f t="shared" si="144"/>
        <v>14.710690034396325</v>
      </c>
      <c r="AE279">
        <f t="shared" si="145"/>
        <v>10.838494654884785</v>
      </c>
      <c r="AF279">
        <f t="shared" si="127"/>
        <v>1.3572632088503531</v>
      </c>
      <c r="AG279">
        <v>276</v>
      </c>
      <c r="AH279">
        <f t="shared" si="146"/>
        <v>18.161345721476945</v>
      </c>
      <c r="AI279">
        <f t="shared" si="147"/>
        <v>12.042771838760872</v>
      </c>
      <c r="AJ279">
        <f t="shared" si="128"/>
        <v>1.508070232055948</v>
      </c>
      <c r="AK279">
        <v>276</v>
      </c>
      <c r="AL279">
        <f t="shared" si="148"/>
        <v>21.975228322987103</v>
      </c>
      <c r="AM279">
        <f t="shared" si="149"/>
        <v>13.247049022636959</v>
      </c>
      <c r="AN279">
        <f t="shared" si="129"/>
        <v>1.6588772552615429</v>
      </c>
    </row>
    <row r="280" spans="1:40">
      <c r="A280">
        <v>277</v>
      </c>
      <c r="B280">
        <f t="shared" si="130"/>
        <v>1.1381070663409405</v>
      </c>
      <c r="C280">
        <f t="shared" si="131"/>
        <v>3.0216012675151833</v>
      </c>
      <c r="D280">
        <f t="shared" si="120"/>
        <v>0.37665693305618181</v>
      </c>
      <c r="E280">
        <v>277</v>
      </c>
      <c r="F280">
        <f t="shared" si="132"/>
        <v>1.6388741755309542</v>
      </c>
      <c r="G280">
        <f t="shared" si="133"/>
        <v>3.6259215210182196</v>
      </c>
      <c r="H280">
        <f t="shared" si="121"/>
        <v>0.45198831966741815</v>
      </c>
      <c r="I280">
        <v>277</v>
      </c>
      <c r="J280">
        <f t="shared" si="134"/>
        <v>2.9135540898328074</v>
      </c>
      <c r="K280">
        <f t="shared" si="135"/>
        <v>4.8345620280242931</v>
      </c>
      <c r="L280">
        <f t="shared" si="122"/>
        <v>0.60265109288989083</v>
      </c>
      <c r="M280">
        <v>277</v>
      </c>
      <c r="N280">
        <f t="shared" si="136"/>
        <v>4.552428265363762</v>
      </c>
      <c r="O280">
        <f t="shared" si="137"/>
        <v>6.0432025350303666</v>
      </c>
      <c r="P280">
        <f t="shared" si="123"/>
        <v>0.75331386611236362</v>
      </c>
      <c r="Q280">
        <v>277</v>
      </c>
      <c r="R280">
        <f t="shared" si="138"/>
        <v>6.5554967021238166</v>
      </c>
      <c r="S280">
        <f t="shared" si="139"/>
        <v>7.2518430420364393</v>
      </c>
      <c r="T280">
        <f t="shared" si="124"/>
        <v>0.9039766393348363</v>
      </c>
      <c r="U280">
        <v>277</v>
      </c>
      <c r="V280">
        <f t="shared" si="140"/>
        <v>8.9227594001129731</v>
      </c>
      <c r="W280">
        <f t="shared" si="141"/>
        <v>8.4604835490425128</v>
      </c>
      <c r="X280">
        <f t="shared" si="125"/>
        <v>1.0546394125573091</v>
      </c>
      <c r="Y280">
        <v>277</v>
      </c>
      <c r="Z280">
        <f t="shared" si="142"/>
        <v>11.65421635933123</v>
      </c>
      <c r="AA280">
        <f t="shared" si="143"/>
        <v>9.6691240560485863</v>
      </c>
      <c r="AB280">
        <f t="shared" si="126"/>
        <v>1.2053021857797817</v>
      </c>
      <c r="AC280">
        <v>277</v>
      </c>
      <c r="AD280">
        <f t="shared" si="144"/>
        <v>14.749867579778588</v>
      </c>
      <c r="AE280">
        <f t="shared" si="145"/>
        <v>10.87776456305466</v>
      </c>
      <c r="AF280">
        <f t="shared" si="127"/>
        <v>1.3559649590022544</v>
      </c>
      <c r="AG280">
        <v>277</v>
      </c>
      <c r="AH280">
        <f t="shared" si="146"/>
        <v>18.209713061455048</v>
      </c>
      <c r="AI280">
        <f t="shared" si="147"/>
        <v>12.086405070060733</v>
      </c>
      <c r="AJ280">
        <f t="shared" si="128"/>
        <v>1.5066277322247272</v>
      </c>
      <c r="AK280">
        <v>277</v>
      </c>
      <c r="AL280">
        <f t="shared" si="148"/>
        <v>22.033752804360606</v>
      </c>
      <c r="AM280">
        <f t="shared" si="149"/>
        <v>13.295045577066807</v>
      </c>
      <c r="AN280">
        <f t="shared" si="129"/>
        <v>1.6572905054471998</v>
      </c>
    </row>
    <row r="281" spans="1:40">
      <c r="A281">
        <v>278</v>
      </c>
      <c r="B281">
        <f t="shared" si="130"/>
        <v>1.1410709744698841</v>
      </c>
      <c r="C281">
        <f t="shared" si="131"/>
        <v>3.0325095753401476</v>
      </c>
      <c r="D281">
        <f t="shared" si="120"/>
        <v>0.37627942999714803</v>
      </c>
      <c r="E281">
        <v>278</v>
      </c>
      <c r="F281">
        <f t="shared" si="132"/>
        <v>1.643142203236633</v>
      </c>
      <c r="G281">
        <f t="shared" si="133"/>
        <v>3.6390114904081772</v>
      </c>
      <c r="H281">
        <f t="shared" si="121"/>
        <v>0.45153531599657754</v>
      </c>
      <c r="I281">
        <v>278</v>
      </c>
      <c r="J281">
        <f t="shared" si="134"/>
        <v>2.9211416946429032</v>
      </c>
      <c r="K281">
        <f t="shared" si="135"/>
        <v>4.8520153205442362</v>
      </c>
      <c r="L281">
        <f t="shared" si="122"/>
        <v>0.60204708799543682</v>
      </c>
      <c r="M281">
        <v>278</v>
      </c>
      <c r="N281">
        <f t="shared" si="136"/>
        <v>4.5642838978795366</v>
      </c>
      <c r="O281">
        <f t="shared" si="137"/>
        <v>6.0650191506802953</v>
      </c>
      <c r="P281">
        <f t="shared" si="123"/>
        <v>0.75255885999429606</v>
      </c>
      <c r="Q281">
        <v>278</v>
      </c>
      <c r="R281">
        <f t="shared" si="138"/>
        <v>6.5725688129465318</v>
      </c>
      <c r="S281">
        <f t="shared" si="139"/>
        <v>7.2780229808163543</v>
      </c>
      <c r="T281">
        <f t="shared" si="124"/>
        <v>0.90307063199315507</v>
      </c>
      <c r="U281">
        <v>278</v>
      </c>
      <c r="V281">
        <f t="shared" si="140"/>
        <v>8.9459964398438903</v>
      </c>
      <c r="W281">
        <f t="shared" si="141"/>
        <v>8.4910268109524125</v>
      </c>
      <c r="X281">
        <f t="shared" si="125"/>
        <v>1.0535824039920143</v>
      </c>
      <c r="Y281">
        <v>278</v>
      </c>
      <c r="Z281">
        <f t="shared" si="142"/>
        <v>11.684566778571613</v>
      </c>
      <c r="AA281">
        <f t="shared" si="143"/>
        <v>9.7040306410884725</v>
      </c>
      <c r="AB281">
        <f t="shared" si="126"/>
        <v>1.2040941759908736</v>
      </c>
      <c r="AC281">
        <v>278</v>
      </c>
      <c r="AD281">
        <f t="shared" si="144"/>
        <v>14.788279829129698</v>
      </c>
      <c r="AE281">
        <f t="shared" si="145"/>
        <v>10.917034471224532</v>
      </c>
      <c r="AF281">
        <f t="shared" si="127"/>
        <v>1.3546059479897326</v>
      </c>
      <c r="AG281">
        <v>278</v>
      </c>
      <c r="AH281">
        <f t="shared" si="146"/>
        <v>18.257135591518146</v>
      </c>
      <c r="AI281">
        <f t="shared" si="147"/>
        <v>12.130038301360591</v>
      </c>
      <c r="AJ281">
        <f t="shared" si="128"/>
        <v>1.5051177199885921</v>
      </c>
      <c r="AK281">
        <v>278</v>
      </c>
      <c r="AL281">
        <f t="shared" si="148"/>
        <v>22.091134065736956</v>
      </c>
      <c r="AM281">
        <f t="shared" si="149"/>
        <v>13.343042131496649</v>
      </c>
      <c r="AN281">
        <f t="shared" si="129"/>
        <v>1.6556294919874512</v>
      </c>
    </row>
    <row r="282" spans="1:40">
      <c r="A282">
        <v>279</v>
      </c>
      <c r="B282">
        <f t="shared" si="130"/>
        <v>1.1439759675115853</v>
      </c>
      <c r="C282">
        <f t="shared" si="131"/>
        <v>3.043417883165112</v>
      </c>
      <c r="D282">
        <f t="shared" si="120"/>
        <v>0.3758852748548176</v>
      </c>
      <c r="E282">
        <v>279</v>
      </c>
      <c r="F282">
        <f t="shared" si="132"/>
        <v>1.6473253932166827</v>
      </c>
      <c r="G282">
        <f t="shared" si="133"/>
        <v>3.6521014597981347</v>
      </c>
      <c r="H282">
        <f t="shared" si="121"/>
        <v>0.45106232982578104</v>
      </c>
      <c r="I282">
        <v>279</v>
      </c>
      <c r="J282">
        <f t="shared" si="134"/>
        <v>2.9285784768296583</v>
      </c>
      <c r="K282">
        <f t="shared" si="135"/>
        <v>4.8694686130641793</v>
      </c>
      <c r="L282">
        <f t="shared" si="122"/>
        <v>0.6014164397677082</v>
      </c>
      <c r="M282">
        <v>279</v>
      </c>
      <c r="N282">
        <f t="shared" si="136"/>
        <v>4.575903870046341</v>
      </c>
      <c r="O282">
        <f t="shared" si="137"/>
        <v>6.0868357663302239</v>
      </c>
      <c r="P282">
        <f t="shared" si="123"/>
        <v>0.75177054970963519</v>
      </c>
      <c r="Q282">
        <v>279</v>
      </c>
      <c r="R282">
        <f t="shared" si="138"/>
        <v>6.5893015728667308</v>
      </c>
      <c r="S282">
        <f t="shared" si="139"/>
        <v>7.3042029195962694</v>
      </c>
      <c r="T282">
        <f t="shared" si="124"/>
        <v>0.90212465965156208</v>
      </c>
      <c r="U282">
        <v>279</v>
      </c>
      <c r="V282">
        <f t="shared" si="140"/>
        <v>8.9687715852908294</v>
      </c>
      <c r="W282">
        <f t="shared" si="141"/>
        <v>8.521570072862314</v>
      </c>
      <c r="X282">
        <f t="shared" si="125"/>
        <v>1.0524787695934894</v>
      </c>
      <c r="Y282">
        <v>279</v>
      </c>
      <c r="Z282">
        <f t="shared" si="142"/>
        <v>11.714313907318633</v>
      </c>
      <c r="AA282">
        <f t="shared" si="143"/>
        <v>9.7389372261283587</v>
      </c>
      <c r="AB282">
        <f t="shared" si="126"/>
        <v>1.2028328795354164</v>
      </c>
      <c r="AC282">
        <v>279</v>
      </c>
      <c r="AD282">
        <f t="shared" si="144"/>
        <v>14.825928538950146</v>
      </c>
      <c r="AE282">
        <f t="shared" si="145"/>
        <v>10.956304379394403</v>
      </c>
      <c r="AF282">
        <f t="shared" si="127"/>
        <v>1.3531869894773434</v>
      </c>
      <c r="AG282">
        <v>279</v>
      </c>
      <c r="AH282">
        <f t="shared" si="146"/>
        <v>18.303615480185364</v>
      </c>
      <c r="AI282">
        <f t="shared" si="147"/>
        <v>12.173671532660448</v>
      </c>
      <c r="AJ282">
        <f t="shared" si="128"/>
        <v>1.5035410994192704</v>
      </c>
      <c r="AK282">
        <v>279</v>
      </c>
      <c r="AL282">
        <f t="shared" si="148"/>
        <v>22.147374731024293</v>
      </c>
      <c r="AM282">
        <f t="shared" si="149"/>
        <v>13.391038685926492</v>
      </c>
      <c r="AN282">
        <f t="shared" si="129"/>
        <v>1.6538952093611976</v>
      </c>
    </row>
    <row r="283" spans="1:40">
      <c r="A283">
        <v>280</v>
      </c>
      <c r="B283">
        <f t="shared" si="130"/>
        <v>1.1468221989445959</v>
      </c>
      <c r="C283">
        <f t="shared" si="131"/>
        <v>3.0543261909900767</v>
      </c>
      <c r="D283">
        <f t="shared" si="120"/>
        <v>0.37547469629393027</v>
      </c>
      <c r="E283">
        <v>280</v>
      </c>
      <c r="F283">
        <f t="shared" si="132"/>
        <v>1.6514239664802179</v>
      </c>
      <c r="G283">
        <f t="shared" si="133"/>
        <v>3.6651914291880918</v>
      </c>
      <c r="H283">
        <f t="shared" si="121"/>
        <v>0.45056963555271629</v>
      </c>
      <c r="I283">
        <v>280</v>
      </c>
      <c r="J283">
        <f t="shared" si="134"/>
        <v>2.9358648292981653</v>
      </c>
      <c r="K283">
        <f t="shared" si="135"/>
        <v>4.8869219055841224</v>
      </c>
      <c r="L283">
        <f t="shared" si="122"/>
        <v>0.60075951407028838</v>
      </c>
      <c r="M283">
        <v>280</v>
      </c>
      <c r="N283">
        <f t="shared" si="136"/>
        <v>4.5872887957783837</v>
      </c>
      <c r="O283">
        <f t="shared" si="137"/>
        <v>6.1086523819801535</v>
      </c>
      <c r="P283">
        <f t="shared" si="123"/>
        <v>0.75094939258786053</v>
      </c>
      <c r="Q283">
        <v>280</v>
      </c>
      <c r="R283">
        <f t="shared" si="138"/>
        <v>6.6056958659208718</v>
      </c>
      <c r="S283">
        <f t="shared" si="139"/>
        <v>7.3303828583761836</v>
      </c>
      <c r="T283">
        <f t="shared" si="124"/>
        <v>0.90113927110543257</v>
      </c>
      <c r="U283">
        <v>280</v>
      </c>
      <c r="V283">
        <f t="shared" si="140"/>
        <v>8.9910860397256318</v>
      </c>
      <c r="W283">
        <f t="shared" si="141"/>
        <v>8.5521133347722138</v>
      </c>
      <c r="X283">
        <f t="shared" si="125"/>
        <v>1.0513291496230048</v>
      </c>
      <c r="Y283">
        <v>280</v>
      </c>
      <c r="Z283">
        <f t="shared" si="142"/>
        <v>11.743459317192661</v>
      </c>
      <c r="AA283">
        <f t="shared" si="143"/>
        <v>9.7738438111682449</v>
      </c>
      <c r="AB283">
        <f t="shared" si="126"/>
        <v>1.2015190281405768</v>
      </c>
      <c r="AC283">
        <v>280</v>
      </c>
      <c r="AD283">
        <f t="shared" si="144"/>
        <v>14.862815698321961</v>
      </c>
      <c r="AE283">
        <f t="shared" si="145"/>
        <v>10.995574287564276</v>
      </c>
      <c r="AF283">
        <f t="shared" si="127"/>
        <v>1.3517089066581489</v>
      </c>
      <c r="AG283">
        <v>280</v>
      </c>
      <c r="AH283">
        <f t="shared" si="146"/>
        <v>18.349155183113535</v>
      </c>
      <c r="AI283">
        <f t="shared" si="147"/>
        <v>12.217304763960307</v>
      </c>
      <c r="AJ283">
        <f t="shared" si="128"/>
        <v>1.5018987851757211</v>
      </c>
      <c r="AK283">
        <v>280</v>
      </c>
      <c r="AL283">
        <f t="shared" si="148"/>
        <v>22.202477771567374</v>
      </c>
      <c r="AM283">
        <f t="shared" si="149"/>
        <v>13.439035240356336</v>
      </c>
      <c r="AN283">
        <f t="shared" si="129"/>
        <v>1.652088663693293</v>
      </c>
    </row>
    <row r="284" spans="1:40">
      <c r="A284">
        <v>281</v>
      </c>
      <c r="B284">
        <f t="shared" si="130"/>
        <v>1.1496098401468222</v>
      </c>
      <c r="C284">
        <f t="shared" si="131"/>
        <v>3.0652344988150415</v>
      </c>
      <c r="D284">
        <f t="shared" si="120"/>
        <v>0.37504792556368477</v>
      </c>
      <c r="E284">
        <v>281</v>
      </c>
      <c r="F284">
        <f t="shared" si="132"/>
        <v>1.6554381698114242</v>
      </c>
      <c r="G284">
        <f t="shared" si="133"/>
        <v>3.6782813985780498</v>
      </c>
      <c r="H284">
        <f t="shared" si="121"/>
        <v>0.45005751067642175</v>
      </c>
      <c r="I284">
        <v>281</v>
      </c>
      <c r="J284">
        <f t="shared" si="134"/>
        <v>2.9430011907758651</v>
      </c>
      <c r="K284">
        <f t="shared" si="135"/>
        <v>4.9043751981040664</v>
      </c>
      <c r="L284">
        <f t="shared" si="122"/>
        <v>0.60007668090189559</v>
      </c>
      <c r="M284">
        <v>281</v>
      </c>
      <c r="N284">
        <f t="shared" si="136"/>
        <v>4.5984393605872889</v>
      </c>
      <c r="O284">
        <f t="shared" si="137"/>
        <v>6.130468997630083</v>
      </c>
      <c r="P284">
        <f t="shared" si="123"/>
        <v>0.75009585112736954</v>
      </c>
      <c r="Q284">
        <v>281</v>
      </c>
      <c r="R284">
        <f t="shared" si="138"/>
        <v>6.6217526792456969</v>
      </c>
      <c r="S284">
        <f t="shared" si="139"/>
        <v>7.3565627971560996</v>
      </c>
      <c r="T284">
        <f t="shared" si="124"/>
        <v>0.90011502135284349</v>
      </c>
      <c r="U284">
        <v>281</v>
      </c>
      <c r="V284">
        <f t="shared" si="140"/>
        <v>9.0129411467510874</v>
      </c>
      <c r="W284">
        <f t="shared" si="141"/>
        <v>8.5826565966821171</v>
      </c>
      <c r="X284">
        <f t="shared" si="125"/>
        <v>1.0501341915783173</v>
      </c>
      <c r="Y284">
        <v>281</v>
      </c>
      <c r="Z284">
        <f t="shared" si="142"/>
        <v>11.77200476310346</v>
      </c>
      <c r="AA284">
        <f t="shared" si="143"/>
        <v>9.8087503962081328</v>
      </c>
      <c r="AB284">
        <f t="shared" si="126"/>
        <v>1.2001533618037912</v>
      </c>
      <c r="AC284">
        <v>281</v>
      </c>
      <c r="AD284">
        <f t="shared" si="144"/>
        <v>14.898943528302818</v>
      </c>
      <c r="AE284">
        <f t="shared" si="145"/>
        <v>11.034844195734149</v>
      </c>
      <c r="AF284">
        <f t="shared" si="127"/>
        <v>1.3501725320292655</v>
      </c>
      <c r="AG284">
        <v>281</v>
      </c>
      <c r="AH284">
        <f t="shared" si="146"/>
        <v>18.393757442349155</v>
      </c>
      <c r="AI284">
        <f t="shared" si="147"/>
        <v>12.260937995260166</v>
      </c>
      <c r="AJ284">
        <f t="shared" si="128"/>
        <v>1.5001917022547391</v>
      </c>
      <c r="AK284">
        <v>281</v>
      </c>
      <c r="AL284">
        <f t="shared" si="148"/>
        <v>22.256446505242479</v>
      </c>
      <c r="AM284">
        <f t="shared" si="149"/>
        <v>13.487031794786184</v>
      </c>
      <c r="AN284">
        <f t="shared" si="129"/>
        <v>1.6502108724802129</v>
      </c>
    </row>
    <row r="285" spans="1:40">
      <c r="A285">
        <v>282</v>
      </c>
      <c r="B285">
        <f t="shared" si="130"/>
        <v>1.1523390803433233</v>
      </c>
      <c r="C285">
        <f t="shared" si="131"/>
        <v>3.0761428066400058</v>
      </c>
      <c r="D285">
        <f t="shared" si="120"/>
        <v>0.37460519643494528</v>
      </c>
      <c r="E285">
        <v>282</v>
      </c>
      <c r="F285">
        <f t="shared" si="132"/>
        <v>1.6593682756943855</v>
      </c>
      <c r="G285">
        <f t="shared" si="133"/>
        <v>3.6913713679680074</v>
      </c>
      <c r="H285">
        <f t="shared" si="121"/>
        <v>0.44952623572193429</v>
      </c>
      <c r="I285">
        <v>282</v>
      </c>
      <c r="J285">
        <f t="shared" si="134"/>
        <v>2.9499880456789076</v>
      </c>
      <c r="K285">
        <f t="shared" si="135"/>
        <v>4.9218284906240095</v>
      </c>
      <c r="L285">
        <f t="shared" si="122"/>
        <v>0.59936831429591242</v>
      </c>
      <c r="M285">
        <v>282</v>
      </c>
      <c r="N285">
        <f t="shared" si="136"/>
        <v>4.6093563213732933</v>
      </c>
      <c r="O285">
        <f t="shared" si="137"/>
        <v>6.1522856132800117</v>
      </c>
      <c r="P285">
        <f t="shared" si="123"/>
        <v>0.74921039286989055</v>
      </c>
      <c r="Q285">
        <v>282</v>
      </c>
      <c r="R285">
        <f t="shared" si="138"/>
        <v>6.637473102777542</v>
      </c>
      <c r="S285">
        <f t="shared" si="139"/>
        <v>7.3827427359360147</v>
      </c>
      <c r="T285">
        <f t="shared" si="124"/>
        <v>0.89905247144386857</v>
      </c>
      <c r="U285">
        <v>282</v>
      </c>
      <c r="V285">
        <f t="shared" si="140"/>
        <v>9.0343383898916549</v>
      </c>
      <c r="W285">
        <f t="shared" si="141"/>
        <v>8.6131998585920169</v>
      </c>
      <c r="X285">
        <f t="shared" si="125"/>
        <v>1.0488945500178468</v>
      </c>
      <c r="Y285">
        <v>282</v>
      </c>
      <c r="Z285">
        <f t="shared" si="142"/>
        <v>11.79995218271563</v>
      </c>
      <c r="AA285">
        <f t="shared" si="143"/>
        <v>9.843656981248019</v>
      </c>
      <c r="AB285">
        <f t="shared" si="126"/>
        <v>1.1987366285918248</v>
      </c>
      <c r="AC285">
        <v>282</v>
      </c>
      <c r="AD285">
        <f t="shared" si="144"/>
        <v>14.934314481249469</v>
      </c>
      <c r="AE285">
        <f t="shared" si="145"/>
        <v>11.074114103904021</v>
      </c>
      <c r="AF285">
        <f t="shared" si="127"/>
        <v>1.3485787071658029</v>
      </c>
      <c r="AG285">
        <v>282</v>
      </c>
      <c r="AH285">
        <f t="shared" si="146"/>
        <v>18.437425285493173</v>
      </c>
      <c r="AI285">
        <f t="shared" si="147"/>
        <v>12.304571226560023</v>
      </c>
      <c r="AJ285">
        <f t="shared" si="128"/>
        <v>1.4984207857397811</v>
      </c>
      <c r="AK285">
        <v>282</v>
      </c>
      <c r="AL285">
        <f t="shared" si="148"/>
        <v>22.309284595446737</v>
      </c>
      <c r="AM285">
        <f t="shared" si="149"/>
        <v>13.535028349216025</v>
      </c>
      <c r="AN285">
        <f t="shared" si="129"/>
        <v>1.6482628643137591</v>
      </c>
    </row>
    <row r="286" spans="1:40">
      <c r="A286">
        <v>283</v>
      </c>
      <c r="B286">
        <f t="shared" si="130"/>
        <v>1.1550101265486696</v>
      </c>
      <c r="C286">
        <f t="shared" si="131"/>
        <v>3.0870511144649706</v>
      </c>
      <c r="D286">
        <f t="shared" si="120"/>
        <v>0.37414674513701701</v>
      </c>
      <c r="E286">
        <v>283</v>
      </c>
      <c r="F286">
        <f t="shared" si="132"/>
        <v>1.6632145822300841</v>
      </c>
      <c r="G286">
        <f t="shared" si="133"/>
        <v>3.7044613373579645</v>
      </c>
      <c r="H286">
        <f t="shared" si="121"/>
        <v>0.44897609416442036</v>
      </c>
      <c r="I286">
        <v>283</v>
      </c>
      <c r="J286">
        <f t="shared" si="134"/>
        <v>2.956825923964594</v>
      </c>
      <c r="K286">
        <f t="shared" si="135"/>
        <v>4.9392817831439526</v>
      </c>
      <c r="L286">
        <f t="shared" si="122"/>
        <v>0.59863479221922722</v>
      </c>
      <c r="M286">
        <v>283</v>
      </c>
      <c r="N286">
        <f t="shared" si="136"/>
        <v>4.6200405061946785</v>
      </c>
      <c r="O286">
        <f t="shared" si="137"/>
        <v>6.1741022289299412</v>
      </c>
      <c r="P286">
        <f t="shared" si="123"/>
        <v>0.74829349027403402</v>
      </c>
      <c r="Q286">
        <v>283</v>
      </c>
      <c r="R286">
        <f t="shared" si="138"/>
        <v>6.6528583289203365</v>
      </c>
      <c r="S286">
        <f t="shared" si="139"/>
        <v>7.4089226747159289</v>
      </c>
      <c r="T286">
        <f t="shared" si="124"/>
        <v>0.89795218832884072</v>
      </c>
      <c r="U286">
        <v>283</v>
      </c>
      <c r="V286">
        <f t="shared" si="140"/>
        <v>9.0552793921415695</v>
      </c>
      <c r="W286">
        <f t="shared" si="141"/>
        <v>8.6437431205019166</v>
      </c>
      <c r="X286">
        <f t="shared" si="125"/>
        <v>1.0476108863836477</v>
      </c>
      <c r="Y286">
        <v>283</v>
      </c>
      <c r="Z286">
        <f t="shared" si="142"/>
        <v>11.827303695858376</v>
      </c>
      <c r="AA286">
        <f t="shared" si="143"/>
        <v>9.8785635662879052</v>
      </c>
      <c r="AB286">
        <f t="shared" si="126"/>
        <v>1.1972695844384544</v>
      </c>
      <c r="AC286">
        <v>283</v>
      </c>
      <c r="AD286">
        <f t="shared" si="144"/>
        <v>14.968931240070757</v>
      </c>
      <c r="AE286">
        <f t="shared" si="145"/>
        <v>11.113384012073894</v>
      </c>
      <c r="AF286">
        <f t="shared" si="127"/>
        <v>1.3469282824932611</v>
      </c>
      <c r="AG286">
        <v>283</v>
      </c>
      <c r="AH286">
        <f t="shared" si="146"/>
        <v>18.480162024778714</v>
      </c>
      <c r="AI286">
        <f t="shared" si="147"/>
        <v>12.348204457859882</v>
      </c>
      <c r="AJ286">
        <f t="shared" si="128"/>
        <v>1.496586980548068</v>
      </c>
      <c r="AK286">
        <v>283</v>
      </c>
      <c r="AL286">
        <f t="shared" si="148"/>
        <v>22.360996049982241</v>
      </c>
      <c r="AM286">
        <f t="shared" si="149"/>
        <v>13.583024903645869</v>
      </c>
      <c r="AN286">
        <f t="shared" si="129"/>
        <v>1.6462456786028747</v>
      </c>
    </row>
    <row r="287" spans="1:40">
      <c r="A287">
        <v>284</v>
      </c>
      <c r="B287">
        <f t="shared" si="130"/>
        <v>1.1576232035038854</v>
      </c>
      <c r="C287">
        <f t="shared" si="131"/>
        <v>3.0979594222899349</v>
      </c>
      <c r="D287">
        <f t="shared" si="120"/>
        <v>0.37367281029400928</v>
      </c>
      <c r="E287">
        <v>284</v>
      </c>
      <c r="F287">
        <f t="shared" si="132"/>
        <v>1.6669774130455948</v>
      </c>
      <c r="G287">
        <f t="shared" si="133"/>
        <v>3.7175513067479216</v>
      </c>
      <c r="H287">
        <f t="shared" si="121"/>
        <v>0.44840737235281108</v>
      </c>
      <c r="I287">
        <v>284</v>
      </c>
      <c r="J287">
        <f t="shared" si="134"/>
        <v>2.9635154009699463</v>
      </c>
      <c r="K287">
        <f t="shared" si="135"/>
        <v>4.9567350756638957</v>
      </c>
      <c r="L287">
        <f t="shared" si="122"/>
        <v>0.59787649647041474</v>
      </c>
      <c r="M287">
        <v>284</v>
      </c>
      <c r="N287">
        <f t="shared" si="136"/>
        <v>4.6304928140155415</v>
      </c>
      <c r="O287">
        <f t="shared" si="137"/>
        <v>6.1959188445798699</v>
      </c>
      <c r="P287">
        <f t="shared" si="123"/>
        <v>0.74734562058801857</v>
      </c>
      <c r="Q287">
        <v>284</v>
      </c>
      <c r="R287">
        <f t="shared" si="138"/>
        <v>6.6679096521823791</v>
      </c>
      <c r="S287">
        <f t="shared" si="139"/>
        <v>7.4351026134958431</v>
      </c>
      <c r="T287">
        <f t="shared" si="124"/>
        <v>0.89681474470562217</v>
      </c>
      <c r="U287">
        <v>284</v>
      </c>
      <c r="V287">
        <f t="shared" si="140"/>
        <v>9.0757659154704609</v>
      </c>
      <c r="W287">
        <f t="shared" si="141"/>
        <v>8.6742863824118182</v>
      </c>
      <c r="X287">
        <f t="shared" si="125"/>
        <v>1.0462838688232259</v>
      </c>
      <c r="Y287">
        <v>284</v>
      </c>
      <c r="Z287">
        <f t="shared" si="142"/>
        <v>11.854061603879785</v>
      </c>
      <c r="AA287">
        <f t="shared" si="143"/>
        <v>9.9134701513277914</v>
      </c>
      <c r="AB287">
        <f t="shared" si="126"/>
        <v>1.1957529929408295</v>
      </c>
      <c r="AC287">
        <v>284</v>
      </c>
      <c r="AD287">
        <f t="shared" si="144"/>
        <v>15.002796717410353</v>
      </c>
      <c r="AE287">
        <f t="shared" si="145"/>
        <v>11.152653920243765</v>
      </c>
      <c r="AF287">
        <f t="shared" si="127"/>
        <v>1.3452221170584333</v>
      </c>
      <c r="AG287">
        <v>284</v>
      </c>
      <c r="AH287">
        <f t="shared" si="146"/>
        <v>18.521971256062166</v>
      </c>
      <c r="AI287">
        <f t="shared" si="147"/>
        <v>12.39183768915974</v>
      </c>
      <c r="AJ287">
        <f t="shared" si="128"/>
        <v>1.4946912411760371</v>
      </c>
      <c r="AK287">
        <v>284</v>
      </c>
      <c r="AL287">
        <f t="shared" si="148"/>
        <v>22.411585219835217</v>
      </c>
      <c r="AM287">
        <f t="shared" si="149"/>
        <v>13.631021458075713</v>
      </c>
      <c r="AN287">
        <f t="shared" si="129"/>
        <v>1.6441603652936405</v>
      </c>
    </row>
    <row r="288" spans="1:40">
      <c r="A288">
        <v>285</v>
      </c>
      <c r="B288">
        <f t="shared" si="130"/>
        <v>1.1601785536079898</v>
      </c>
      <c r="C288">
        <f t="shared" si="131"/>
        <v>3.1088677301148993</v>
      </c>
      <c r="D288">
        <f t="shared" si="120"/>
        <v>0.37318363286080086</v>
      </c>
      <c r="E288">
        <v>285</v>
      </c>
      <c r="F288">
        <f t="shared" si="132"/>
        <v>1.6706571171955051</v>
      </c>
      <c r="G288">
        <f t="shared" si="133"/>
        <v>3.7306412761378791</v>
      </c>
      <c r="H288">
        <f t="shared" si="121"/>
        <v>0.44782035943296095</v>
      </c>
      <c r="I288">
        <v>285</v>
      </c>
      <c r="J288">
        <f t="shared" si="134"/>
        <v>2.9700570972364537</v>
      </c>
      <c r="K288">
        <f t="shared" si="135"/>
        <v>4.9741883681838388</v>
      </c>
      <c r="L288">
        <f t="shared" si="122"/>
        <v>0.59709381257728134</v>
      </c>
      <c r="M288">
        <v>285</v>
      </c>
      <c r="N288">
        <f t="shared" si="136"/>
        <v>4.6407142144319593</v>
      </c>
      <c r="O288">
        <f t="shared" si="137"/>
        <v>6.2177354602297985</v>
      </c>
      <c r="P288">
        <f t="shared" si="123"/>
        <v>0.74636726572160172</v>
      </c>
      <c r="Q288">
        <v>285</v>
      </c>
      <c r="R288">
        <f t="shared" si="138"/>
        <v>6.6826284687820205</v>
      </c>
      <c r="S288">
        <f t="shared" si="139"/>
        <v>7.4612825522757582</v>
      </c>
      <c r="T288">
        <f t="shared" si="124"/>
        <v>0.89564071886592189</v>
      </c>
      <c r="U288">
        <v>285</v>
      </c>
      <c r="V288">
        <f t="shared" si="140"/>
        <v>9.0957998602866397</v>
      </c>
      <c r="W288">
        <f t="shared" si="141"/>
        <v>8.7048296443217179</v>
      </c>
      <c r="X288">
        <f t="shared" si="125"/>
        <v>1.0449141720102422</v>
      </c>
      <c r="Y288">
        <v>285</v>
      </c>
      <c r="Z288">
        <f t="shared" si="142"/>
        <v>11.880228388945815</v>
      </c>
      <c r="AA288">
        <f t="shared" si="143"/>
        <v>9.9483767363676776</v>
      </c>
      <c r="AB288">
        <f t="shared" si="126"/>
        <v>1.1941876251545627</v>
      </c>
      <c r="AC288">
        <v>285</v>
      </c>
      <c r="AD288">
        <f t="shared" si="144"/>
        <v>15.035914054759546</v>
      </c>
      <c r="AE288">
        <f t="shared" si="145"/>
        <v>11.191923828413637</v>
      </c>
      <c r="AF288">
        <f t="shared" si="127"/>
        <v>1.3434610782988829</v>
      </c>
      <c r="AG288">
        <v>285</v>
      </c>
      <c r="AH288">
        <f t="shared" si="146"/>
        <v>18.562856857727837</v>
      </c>
      <c r="AI288">
        <f t="shared" si="147"/>
        <v>12.435470920459597</v>
      </c>
      <c r="AJ288">
        <f t="shared" si="128"/>
        <v>1.4927345314432034</v>
      </c>
      <c r="AK288">
        <v>285</v>
      </c>
      <c r="AL288">
        <f t="shared" si="148"/>
        <v>22.461056797850681</v>
      </c>
      <c r="AM288">
        <f t="shared" si="149"/>
        <v>13.679018012505557</v>
      </c>
      <c r="AN288">
        <f t="shared" si="129"/>
        <v>1.6420079845875235</v>
      </c>
    </row>
    <row r="289" spans="1:40">
      <c r="A289">
        <v>286</v>
      </c>
      <c r="B289">
        <f t="shared" si="130"/>
        <v>1.1626764368441604</v>
      </c>
      <c r="C289">
        <f t="shared" si="131"/>
        <v>3.1197760379398645</v>
      </c>
      <c r="D289">
        <f t="shared" si="120"/>
        <v>0.37267945605862485</v>
      </c>
      <c r="E289">
        <v>286</v>
      </c>
      <c r="F289">
        <f t="shared" si="132"/>
        <v>1.6742540690555912</v>
      </c>
      <c r="G289">
        <f t="shared" si="133"/>
        <v>3.7437312455278371</v>
      </c>
      <c r="H289">
        <f t="shared" si="121"/>
        <v>0.44721534727034989</v>
      </c>
      <c r="I289">
        <v>286</v>
      </c>
      <c r="J289">
        <f t="shared" si="134"/>
        <v>2.9764516783210508</v>
      </c>
      <c r="K289">
        <f t="shared" si="135"/>
        <v>4.9916416607037828</v>
      </c>
      <c r="L289">
        <f t="shared" si="122"/>
        <v>0.59628712969379982</v>
      </c>
      <c r="M289">
        <v>286</v>
      </c>
      <c r="N289">
        <f t="shared" si="136"/>
        <v>4.6507057473766418</v>
      </c>
      <c r="O289">
        <f t="shared" si="137"/>
        <v>6.2395520758797289</v>
      </c>
      <c r="P289">
        <f t="shared" si="123"/>
        <v>0.74535891211724969</v>
      </c>
      <c r="Q289">
        <v>286</v>
      </c>
      <c r="R289">
        <f t="shared" si="138"/>
        <v>6.6970162762223646</v>
      </c>
      <c r="S289">
        <f t="shared" si="139"/>
        <v>7.4874624910556742</v>
      </c>
      <c r="T289">
        <f t="shared" si="124"/>
        <v>0.89443069454069979</v>
      </c>
      <c r="U289">
        <v>286</v>
      </c>
      <c r="V289">
        <f t="shared" si="140"/>
        <v>9.1153832648582185</v>
      </c>
      <c r="W289">
        <f t="shared" si="141"/>
        <v>8.7353729062316194</v>
      </c>
      <c r="X289">
        <f t="shared" si="125"/>
        <v>1.0435024769641497</v>
      </c>
      <c r="Y289">
        <v>286</v>
      </c>
      <c r="Z289">
        <f t="shared" si="142"/>
        <v>11.905806713284203</v>
      </c>
      <c r="AA289">
        <f t="shared" si="143"/>
        <v>9.9832833214075656</v>
      </c>
      <c r="AB289">
        <f t="shared" si="126"/>
        <v>1.1925742593875996</v>
      </c>
      <c r="AC289">
        <v>286</v>
      </c>
      <c r="AD289">
        <f t="shared" si="144"/>
        <v>15.06828662150032</v>
      </c>
      <c r="AE289">
        <f t="shared" si="145"/>
        <v>11.231193736583512</v>
      </c>
      <c r="AF289">
        <f t="shared" si="127"/>
        <v>1.3416460418110496</v>
      </c>
      <c r="AG289">
        <v>286</v>
      </c>
      <c r="AH289">
        <f t="shared" si="146"/>
        <v>18.602822989506567</v>
      </c>
      <c r="AI289">
        <f t="shared" si="147"/>
        <v>12.479104151759458</v>
      </c>
      <c r="AJ289">
        <f t="shared" si="128"/>
        <v>1.4907178242344994</v>
      </c>
      <c r="AK289">
        <v>286</v>
      </c>
      <c r="AL289">
        <f t="shared" si="148"/>
        <v>22.509415817302948</v>
      </c>
      <c r="AM289">
        <f t="shared" si="149"/>
        <v>13.727014566935402</v>
      </c>
      <c r="AN289">
        <f t="shared" si="129"/>
        <v>1.6397896066579496</v>
      </c>
    </row>
    <row r="290" spans="1:40">
      <c r="A290">
        <v>287</v>
      </c>
      <c r="B290">
        <f t="shared" si="130"/>
        <v>1.1651171307005392</v>
      </c>
      <c r="C290">
        <f t="shared" si="131"/>
        <v>3.1306843457648288</v>
      </c>
      <c r="D290">
        <f t="shared" si="120"/>
        <v>0.3721605253102897</v>
      </c>
      <c r="E290">
        <v>287</v>
      </c>
      <c r="F290">
        <f t="shared" si="132"/>
        <v>1.6777686682087767</v>
      </c>
      <c r="G290">
        <f t="shared" si="133"/>
        <v>3.7568212149177942</v>
      </c>
      <c r="H290">
        <f t="shared" si="121"/>
        <v>0.4465926303723477</v>
      </c>
      <c r="I290">
        <v>287</v>
      </c>
      <c r="J290">
        <f t="shared" si="134"/>
        <v>2.9826998545933807</v>
      </c>
      <c r="K290">
        <f t="shared" si="135"/>
        <v>5.0090949532237259</v>
      </c>
      <c r="L290">
        <f t="shared" si="122"/>
        <v>0.59545684049646352</v>
      </c>
      <c r="M290">
        <v>287</v>
      </c>
      <c r="N290">
        <f t="shared" si="136"/>
        <v>4.660468522802157</v>
      </c>
      <c r="O290">
        <f t="shared" si="137"/>
        <v>6.2613686915296576</v>
      </c>
      <c r="P290">
        <f t="shared" si="123"/>
        <v>0.74432105062057941</v>
      </c>
      <c r="Q290">
        <v>287</v>
      </c>
      <c r="R290">
        <f t="shared" si="138"/>
        <v>6.7110746728351067</v>
      </c>
      <c r="S290">
        <f t="shared" si="139"/>
        <v>7.5136424298355884</v>
      </c>
      <c r="T290">
        <f t="shared" si="124"/>
        <v>0.8931852607446954</v>
      </c>
      <c r="U290">
        <v>287</v>
      </c>
      <c r="V290">
        <f t="shared" si="140"/>
        <v>9.1345183046922287</v>
      </c>
      <c r="W290">
        <f t="shared" si="141"/>
        <v>8.765916168141521</v>
      </c>
      <c r="X290">
        <f t="shared" si="125"/>
        <v>1.0420494708688113</v>
      </c>
      <c r="Y290">
        <v>287</v>
      </c>
      <c r="Z290">
        <f t="shared" si="142"/>
        <v>11.930799418373523</v>
      </c>
      <c r="AA290">
        <f t="shared" si="143"/>
        <v>10.018189906447452</v>
      </c>
      <c r="AB290">
        <f t="shared" si="126"/>
        <v>1.190913680992927</v>
      </c>
      <c r="AC290">
        <v>287</v>
      </c>
      <c r="AD290">
        <f t="shared" si="144"/>
        <v>15.099918013878989</v>
      </c>
      <c r="AE290">
        <f t="shared" si="145"/>
        <v>11.270463644753383</v>
      </c>
      <c r="AF290">
        <f t="shared" si="127"/>
        <v>1.339777891117043</v>
      </c>
      <c r="AG290">
        <v>287</v>
      </c>
      <c r="AH290">
        <f t="shared" si="146"/>
        <v>18.641874091208628</v>
      </c>
      <c r="AI290">
        <f t="shared" si="147"/>
        <v>12.522737383059315</v>
      </c>
      <c r="AJ290">
        <f t="shared" si="128"/>
        <v>1.4886421012411588</v>
      </c>
      <c r="AK290">
        <v>287</v>
      </c>
      <c r="AL290">
        <f t="shared" si="148"/>
        <v>22.556667650362442</v>
      </c>
      <c r="AM290">
        <f t="shared" si="149"/>
        <v>13.775011121365246</v>
      </c>
      <c r="AN290">
        <f t="shared" si="129"/>
        <v>1.6375063113652748</v>
      </c>
    </row>
    <row r="291" spans="1:40">
      <c r="A291">
        <v>288</v>
      </c>
      <c r="B291">
        <f t="shared" si="130"/>
        <v>1.1675009300857075</v>
      </c>
      <c r="C291">
        <f t="shared" si="131"/>
        <v>3.1415926535897931</v>
      </c>
      <c r="D291">
        <f t="shared" si="120"/>
        <v>0.37162708817505136</v>
      </c>
      <c r="E291">
        <v>288</v>
      </c>
      <c r="F291">
        <f t="shared" si="132"/>
        <v>1.6812013393234189</v>
      </c>
      <c r="G291">
        <f t="shared" si="133"/>
        <v>3.7699111843077517</v>
      </c>
      <c r="H291">
        <f t="shared" si="121"/>
        <v>0.44595250581006157</v>
      </c>
      <c r="I291">
        <v>288</v>
      </c>
      <c r="J291">
        <f t="shared" si="134"/>
        <v>2.9888023810194113</v>
      </c>
      <c r="K291">
        <f t="shared" si="135"/>
        <v>5.026548245743669</v>
      </c>
      <c r="L291">
        <f t="shared" si="122"/>
        <v>0.59460334108008217</v>
      </c>
      <c r="M291">
        <v>288</v>
      </c>
      <c r="N291">
        <f t="shared" si="136"/>
        <v>4.6700037203428302</v>
      </c>
      <c r="O291">
        <f t="shared" si="137"/>
        <v>6.2831853071795862</v>
      </c>
      <c r="P291">
        <f t="shared" si="123"/>
        <v>0.74325417635010271</v>
      </c>
      <c r="Q291">
        <v>288</v>
      </c>
      <c r="R291">
        <f t="shared" si="138"/>
        <v>6.7248053572936755</v>
      </c>
      <c r="S291">
        <f t="shared" si="139"/>
        <v>7.5398223686155035</v>
      </c>
      <c r="T291">
        <f t="shared" si="124"/>
        <v>0.89190501162012314</v>
      </c>
      <c r="U291">
        <v>288</v>
      </c>
      <c r="V291">
        <f t="shared" si="140"/>
        <v>9.1532072918719471</v>
      </c>
      <c r="W291">
        <f t="shared" si="141"/>
        <v>8.7964594300514207</v>
      </c>
      <c r="X291">
        <f t="shared" si="125"/>
        <v>1.0405558468901437</v>
      </c>
      <c r="Y291">
        <v>288</v>
      </c>
      <c r="Z291">
        <f t="shared" si="142"/>
        <v>11.955209524077645</v>
      </c>
      <c r="AA291">
        <f t="shared" si="143"/>
        <v>10.053096491487338</v>
      </c>
      <c r="AB291">
        <f t="shared" si="126"/>
        <v>1.1892066821601643</v>
      </c>
      <c r="AC291">
        <v>288</v>
      </c>
      <c r="AD291">
        <f t="shared" si="144"/>
        <v>15.13081205391077</v>
      </c>
      <c r="AE291">
        <f t="shared" si="145"/>
        <v>11.309733552923255</v>
      </c>
      <c r="AF291">
        <f t="shared" si="127"/>
        <v>1.3378575174301848</v>
      </c>
      <c r="AG291">
        <v>288</v>
      </c>
      <c r="AH291">
        <f t="shared" si="146"/>
        <v>18.680014881371321</v>
      </c>
      <c r="AI291">
        <f t="shared" si="147"/>
        <v>12.566370614359172</v>
      </c>
      <c r="AJ291">
        <f t="shared" si="128"/>
        <v>1.4865083527002054</v>
      </c>
      <c r="AK291">
        <v>288</v>
      </c>
      <c r="AL291">
        <f t="shared" si="148"/>
        <v>22.602818006459298</v>
      </c>
      <c r="AM291">
        <f t="shared" si="149"/>
        <v>13.82300767579509</v>
      </c>
      <c r="AN291">
        <f t="shared" si="129"/>
        <v>1.6351591879702259</v>
      </c>
    </row>
    <row r="292" spans="1:40">
      <c r="A292">
        <v>289</v>
      </c>
      <c r="B292">
        <f t="shared" si="130"/>
        <v>1.1698281472388532</v>
      </c>
      <c r="C292">
        <f t="shared" si="131"/>
        <v>3.1525009614147574</v>
      </c>
      <c r="D292">
        <f t="shared" si="120"/>
        <v>0.37107939428315539</v>
      </c>
      <c r="E292">
        <v>289</v>
      </c>
      <c r="F292">
        <f t="shared" si="132"/>
        <v>1.6845525320239487</v>
      </c>
      <c r="G292">
        <f t="shared" si="133"/>
        <v>3.7830011536977093</v>
      </c>
      <c r="H292">
        <f t="shared" si="121"/>
        <v>0.44529527313978645</v>
      </c>
      <c r="I292">
        <v>289</v>
      </c>
      <c r="J292">
        <f t="shared" si="134"/>
        <v>2.9947600569314643</v>
      </c>
      <c r="K292">
        <f t="shared" si="135"/>
        <v>5.0440015382636121</v>
      </c>
      <c r="L292">
        <f t="shared" si="122"/>
        <v>0.59372703085304857</v>
      </c>
      <c r="M292">
        <v>289</v>
      </c>
      <c r="N292">
        <f t="shared" si="136"/>
        <v>4.6793125889554128</v>
      </c>
      <c r="O292">
        <f t="shared" si="137"/>
        <v>6.3050019228295149</v>
      </c>
      <c r="P292">
        <f t="shared" si="123"/>
        <v>0.74215878856631079</v>
      </c>
      <c r="Q292">
        <v>289</v>
      </c>
      <c r="R292">
        <f t="shared" si="138"/>
        <v>6.7382101280957949</v>
      </c>
      <c r="S292">
        <f t="shared" si="139"/>
        <v>7.5660023073954186</v>
      </c>
      <c r="T292">
        <f t="shared" si="124"/>
        <v>0.8905905462795729</v>
      </c>
      <c r="U292">
        <v>289</v>
      </c>
      <c r="V292">
        <f t="shared" si="140"/>
        <v>9.1714526743526097</v>
      </c>
      <c r="W292">
        <f t="shared" si="141"/>
        <v>8.8270026919613205</v>
      </c>
      <c r="X292">
        <f t="shared" si="125"/>
        <v>1.0390223039928352</v>
      </c>
      <c r="Y292">
        <v>289</v>
      </c>
      <c r="Z292">
        <f t="shared" si="142"/>
        <v>11.979040227725857</v>
      </c>
      <c r="AA292">
        <f t="shared" si="143"/>
        <v>10.088003076527224</v>
      </c>
      <c r="AB292">
        <f t="shared" si="126"/>
        <v>1.1874540617060971</v>
      </c>
      <c r="AC292">
        <v>289</v>
      </c>
      <c r="AD292">
        <f t="shared" si="144"/>
        <v>15.160972788215538</v>
      </c>
      <c r="AE292">
        <f t="shared" si="145"/>
        <v>11.349003461093128</v>
      </c>
      <c r="AF292">
        <f t="shared" si="127"/>
        <v>1.3358858194193592</v>
      </c>
      <c r="AG292">
        <v>289</v>
      </c>
      <c r="AH292">
        <f t="shared" si="146"/>
        <v>18.717250355821651</v>
      </c>
      <c r="AI292">
        <f t="shared" si="147"/>
        <v>12.61000384565903</v>
      </c>
      <c r="AJ292">
        <f t="shared" si="128"/>
        <v>1.4843175771326216</v>
      </c>
      <c r="AK292">
        <v>289</v>
      </c>
      <c r="AL292">
        <f t="shared" si="148"/>
        <v>22.647872930544199</v>
      </c>
      <c r="AM292">
        <f t="shared" si="149"/>
        <v>13.871004230224933</v>
      </c>
      <c r="AN292">
        <f t="shared" si="129"/>
        <v>1.6327493348458837</v>
      </c>
    </row>
    <row r="293" spans="1:40">
      <c r="A293">
        <v>290</v>
      </c>
      <c r="B293">
        <f t="shared" si="130"/>
        <v>1.1720991116346609</v>
      </c>
      <c r="C293">
        <f t="shared" si="131"/>
        <v>3.1634092692397227</v>
      </c>
      <c r="D293">
        <f t="shared" si="120"/>
        <v>0.37051769527006445</v>
      </c>
      <c r="E293">
        <v>290</v>
      </c>
      <c r="F293">
        <f t="shared" si="132"/>
        <v>1.6878227207539118</v>
      </c>
      <c r="G293">
        <f t="shared" si="133"/>
        <v>3.7960911230876668</v>
      </c>
      <c r="H293">
        <f t="shared" si="121"/>
        <v>0.44462123432407746</v>
      </c>
      <c r="I293">
        <v>290</v>
      </c>
      <c r="J293">
        <f t="shared" si="134"/>
        <v>3.000573725784732</v>
      </c>
      <c r="K293">
        <f t="shared" si="135"/>
        <v>5.0614548307835561</v>
      </c>
      <c r="L293">
        <f t="shared" si="122"/>
        <v>0.59282831243210321</v>
      </c>
      <c r="M293">
        <v>290</v>
      </c>
      <c r="N293">
        <f t="shared" si="136"/>
        <v>4.6883964465386434</v>
      </c>
      <c r="O293">
        <f t="shared" si="137"/>
        <v>6.3268185384794453</v>
      </c>
      <c r="P293">
        <f t="shared" si="123"/>
        <v>0.7410353905401289</v>
      </c>
      <c r="Q293">
        <v>290</v>
      </c>
      <c r="R293">
        <f t="shared" si="138"/>
        <v>6.7512908830156473</v>
      </c>
      <c r="S293">
        <f t="shared" si="139"/>
        <v>7.5921822461753337</v>
      </c>
      <c r="T293">
        <f t="shared" si="124"/>
        <v>0.88924246864815493</v>
      </c>
      <c r="U293">
        <v>290</v>
      </c>
      <c r="V293">
        <f t="shared" si="140"/>
        <v>9.189257035215741</v>
      </c>
      <c r="W293">
        <f t="shared" si="141"/>
        <v>8.8575459538712238</v>
      </c>
      <c r="X293">
        <f t="shared" si="125"/>
        <v>1.0374495467561804</v>
      </c>
      <c r="Y293">
        <v>290</v>
      </c>
      <c r="Z293">
        <f t="shared" si="142"/>
        <v>12.002294903138928</v>
      </c>
      <c r="AA293">
        <f t="shared" si="143"/>
        <v>10.122909661567112</v>
      </c>
      <c r="AB293">
        <f t="shared" si="126"/>
        <v>1.1856566248642064</v>
      </c>
      <c r="AC293">
        <v>290</v>
      </c>
      <c r="AD293">
        <f t="shared" si="144"/>
        <v>15.190404486785205</v>
      </c>
      <c r="AE293">
        <f t="shared" si="145"/>
        <v>11.388273369263</v>
      </c>
      <c r="AF293">
        <f t="shared" si="127"/>
        <v>1.3338637029722322</v>
      </c>
      <c r="AG293">
        <v>290</v>
      </c>
      <c r="AH293">
        <f t="shared" si="146"/>
        <v>18.753585786154574</v>
      </c>
      <c r="AI293">
        <f t="shared" si="147"/>
        <v>12.653637076958891</v>
      </c>
      <c r="AJ293">
        <f t="shared" si="128"/>
        <v>1.4820707810802578</v>
      </c>
      <c r="AK293">
        <v>290</v>
      </c>
      <c r="AL293">
        <f t="shared" si="148"/>
        <v>22.691838801247037</v>
      </c>
      <c r="AM293">
        <f t="shared" si="149"/>
        <v>13.919000784654779</v>
      </c>
      <c r="AN293">
        <f t="shared" si="129"/>
        <v>1.6302778591882838</v>
      </c>
    </row>
    <row r="294" spans="1:40">
      <c r="A294">
        <v>291</v>
      </c>
      <c r="B294">
        <f t="shared" si="130"/>
        <v>1.1743141698829496</v>
      </c>
      <c r="C294">
        <f t="shared" si="131"/>
        <v>3.174317577064687</v>
      </c>
      <c r="D294">
        <f t="shared" si="120"/>
        <v>0.36994224471038778</v>
      </c>
      <c r="E294">
        <v>291</v>
      </c>
      <c r="F294">
        <f t="shared" si="132"/>
        <v>1.6910124046314472</v>
      </c>
      <c r="G294">
        <f t="shared" si="133"/>
        <v>3.8091810924776244</v>
      </c>
      <c r="H294">
        <f t="shared" si="121"/>
        <v>0.44393069365246524</v>
      </c>
      <c r="I294">
        <v>291</v>
      </c>
      <c r="J294">
        <f t="shared" si="134"/>
        <v>3.0062442749003506</v>
      </c>
      <c r="K294">
        <f t="shared" si="135"/>
        <v>5.0789081233034992</v>
      </c>
      <c r="L294">
        <f t="shared" si="122"/>
        <v>0.59190759153662031</v>
      </c>
      <c r="M294">
        <v>291</v>
      </c>
      <c r="N294">
        <f t="shared" si="136"/>
        <v>4.6972566795317983</v>
      </c>
      <c r="O294">
        <f t="shared" si="137"/>
        <v>6.348635154129374</v>
      </c>
      <c r="P294">
        <f t="shared" si="123"/>
        <v>0.73988448942077556</v>
      </c>
      <c r="Q294">
        <v>291</v>
      </c>
      <c r="R294">
        <f t="shared" si="138"/>
        <v>6.7640496185257888</v>
      </c>
      <c r="S294">
        <f t="shared" si="139"/>
        <v>7.6183621849552488</v>
      </c>
      <c r="T294">
        <f t="shared" si="124"/>
        <v>0.88786138730493047</v>
      </c>
      <c r="U294">
        <v>291</v>
      </c>
      <c r="V294">
        <f t="shared" si="140"/>
        <v>9.2066230918823244</v>
      </c>
      <c r="W294">
        <f t="shared" si="141"/>
        <v>8.8880892157811235</v>
      </c>
      <c r="X294">
        <f t="shared" si="125"/>
        <v>1.0358382851890857</v>
      </c>
      <c r="Y294">
        <v>291</v>
      </c>
      <c r="Z294">
        <f t="shared" si="142"/>
        <v>12.024977099601402</v>
      </c>
      <c r="AA294">
        <f t="shared" si="143"/>
        <v>10.157816246606998</v>
      </c>
      <c r="AB294">
        <f t="shared" si="126"/>
        <v>1.1838151830732406</v>
      </c>
      <c r="AC294">
        <v>291</v>
      </c>
      <c r="AD294">
        <f t="shared" si="144"/>
        <v>15.219111641683025</v>
      </c>
      <c r="AE294">
        <f t="shared" si="145"/>
        <v>11.427543277432873</v>
      </c>
      <c r="AF294">
        <f t="shared" si="127"/>
        <v>1.3317920809573958</v>
      </c>
      <c r="AG294">
        <v>291</v>
      </c>
      <c r="AH294">
        <f t="shared" si="146"/>
        <v>18.789026718127193</v>
      </c>
      <c r="AI294">
        <f t="shared" si="147"/>
        <v>12.697270308258748</v>
      </c>
      <c r="AJ294">
        <f t="shared" si="128"/>
        <v>1.4797689788415511</v>
      </c>
      <c r="AK294">
        <v>291</v>
      </c>
      <c r="AL294">
        <f t="shared" si="148"/>
        <v>22.734722328933902</v>
      </c>
      <c r="AM294">
        <f t="shared" si="149"/>
        <v>13.966997339084623</v>
      </c>
      <c r="AN294">
        <f t="shared" si="129"/>
        <v>1.627745876725706</v>
      </c>
    </row>
    <row r="295" spans="1:40">
      <c r="A295">
        <v>292</v>
      </c>
      <c r="B295">
        <f t="shared" si="130"/>
        <v>1.1764736856230917</v>
      </c>
      <c r="C295">
        <f t="shared" si="131"/>
        <v>3.1852258848896513</v>
      </c>
      <c r="D295">
        <f t="shared" si="120"/>
        <v>0.36935329805152872</v>
      </c>
      <c r="E295">
        <v>292</v>
      </c>
      <c r="F295">
        <f t="shared" si="132"/>
        <v>1.6941221072972521</v>
      </c>
      <c r="G295">
        <f t="shared" si="133"/>
        <v>3.8222710618675819</v>
      </c>
      <c r="H295">
        <f t="shared" si="121"/>
        <v>0.44322395766183442</v>
      </c>
      <c r="I295">
        <v>292</v>
      </c>
      <c r="J295">
        <f t="shared" si="134"/>
        <v>3.0117726351951148</v>
      </c>
      <c r="K295">
        <f t="shared" si="135"/>
        <v>5.0963614158234423</v>
      </c>
      <c r="L295">
        <f t="shared" si="122"/>
        <v>0.59096527688244593</v>
      </c>
      <c r="M295">
        <v>292</v>
      </c>
      <c r="N295">
        <f t="shared" si="136"/>
        <v>4.7058947424923669</v>
      </c>
      <c r="O295">
        <f t="shared" si="137"/>
        <v>6.3704517697793026</v>
      </c>
      <c r="P295">
        <f t="shared" si="123"/>
        <v>0.73870659610305744</v>
      </c>
      <c r="Q295">
        <v>292</v>
      </c>
      <c r="R295">
        <f t="shared" si="138"/>
        <v>6.7764884291890084</v>
      </c>
      <c r="S295">
        <f t="shared" si="139"/>
        <v>7.6445421237351638</v>
      </c>
      <c r="T295">
        <f t="shared" si="124"/>
        <v>0.88644791532366884</v>
      </c>
      <c r="U295">
        <v>292</v>
      </c>
      <c r="V295">
        <f t="shared" si="140"/>
        <v>9.2235536952850392</v>
      </c>
      <c r="W295">
        <f t="shared" si="141"/>
        <v>8.9186324776910233</v>
      </c>
      <c r="X295">
        <f t="shared" si="125"/>
        <v>1.0341892345442805</v>
      </c>
      <c r="Y295">
        <v>292</v>
      </c>
      <c r="Z295">
        <f t="shared" si="142"/>
        <v>12.047090540780459</v>
      </c>
      <c r="AA295">
        <f t="shared" si="143"/>
        <v>10.192722831646885</v>
      </c>
      <c r="AB295">
        <f t="shared" si="126"/>
        <v>1.1819305537648919</v>
      </c>
      <c r="AC295">
        <v>292</v>
      </c>
      <c r="AD295">
        <f t="shared" si="144"/>
        <v>15.247098965675269</v>
      </c>
      <c r="AE295">
        <f t="shared" si="145"/>
        <v>11.466813185602746</v>
      </c>
      <c r="AF295">
        <f t="shared" si="127"/>
        <v>1.3296718729855033</v>
      </c>
      <c r="AG295">
        <v>292</v>
      </c>
      <c r="AH295">
        <f t="shared" si="146"/>
        <v>18.823578969969468</v>
      </c>
      <c r="AI295">
        <f t="shared" si="147"/>
        <v>12.740903539558605</v>
      </c>
      <c r="AJ295">
        <f t="shared" si="128"/>
        <v>1.4774131922061149</v>
      </c>
      <c r="AK295">
        <v>292</v>
      </c>
      <c r="AL295">
        <f t="shared" si="148"/>
        <v>22.776530553663058</v>
      </c>
      <c r="AM295">
        <f t="shared" si="149"/>
        <v>14.014993893514466</v>
      </c>
      <c r="AN295">
        <f t="shared" si="129"/>
        <v>1.6251545114267265</v>
      </c>
    </row>
    <row r="296" spans="1:40">
      <c r="A296">
        <v>293</v>
      </c>
      <c r="B296">
        <f t="shared" si="130"/>
        <v>1.1785780394132472</v>
      </c>
      <c r="C296">
        <f t="shared" si="131"/>
        <v>3.1961341927146156</v>
      </c>
      <c r="D296">
        <f t="shared" si="120"/>
        <v>0.36875111254707038</v>
      </c>
      <c r="E296">
        <v>293</v>
      </c>
      <c r="F296">
        <f t="shared" si="132"/>
        <v>1.697152376755076</v>
      </c>
      <c r="G296">
        <f t="shared" si="133"/>
        <v>3.835361031257539</v>
      </c>
      <c r="H296">
        <f t="shared" si="121"/>
        <v>0.44250133505648448</v>
      </c>
      <c r="I296">
        <v>293</v>
      </c>
      <c r="J296">
        <f t="shared" si="134"/>
        <v>3.0171597808979129</v>
      </c>
      <c r="K296">
        <f t="shared" si="135"/>
        <v>5.1138147083433854</v>
      </c>
      <c r="L296">
        <f t="shared" si="122"/>
        <v>0.59000178007531257</v>
      </c>
      <c r="M296">
        <v>293</v>
      </c>
      <c r="N296">
        <f t="shared" si="136"/>
        <v>4.7143121576529889</v>
      </c>
      <c r="O296">
        <f t="shared" si="137"/>
        <v>6.3922683854292313</v>
      </c>
      <c r="P296">
        <f t="shared" si="123"/>
        <v>0.73750222509414076</v>
      </c>
      <c r="Q296">
        <v>293</v>
      </c>
      <c r="R296">
        <f t="shared" si="138"/>
        <v>6.7886095070203041</v>
      </c>
      <c r="S296">
        <f t="shared" si="139"/>
        <v>7.670722062515078</v>
      </c>
      <c r="T296">
        <f t="shared" si="124"/>
        <v>0.88500267011296896</v>
      </c>
      <c r="U296">
        <v>293</v>
      </c>
      <c r="V296">
        <f t="shared" si="140"/>
        <v>9.2400518289998583</v>
      </c>
      <c r="W296">
        <f t="shared" si="141"/>
        <v>8.9491757396009248</v>
      </c>
      <c r="X296">
        <f t="shared" si="125"/>
        <v>1.0325031151317969</v>
      </c>
      <c r="Y296">
        <v>293</v>
      </c>
      <c r="Z296">
        <f t="shared" si="142"/>
        <v>12.068639123591652</v>
      </c>
      <c r="AA296">
        <f t="shared" si="143"/>
        <v>10.227629416686771</v>
      </c>
      <c r="AB296">
        <f t="shared" si="126"/>
        <v>1.1800035601506251</v>
      </c>
      <c r="AC296">
        <v>293</v>
      </c>
      <c r="AD296">
        <f t="shared" si="144"/>
        <v>15.274371390795684</v>
      </c>
      <c r="AE296">
        <f t="shared" si="145"/>
        <v>11.506083093772617</v>
      </c>
      <c r="AF296">
        <f t="shared" si="127"/>
        <v>1.3275040051694533</v>
      </c>
      <c r="AG296">
        <v>293</v>
      </c>
      <c r="AH296">
        <f t="shared" si="146"/>
        <v>18.857248630611956</v>
      </c>
      <c r="AI296">
        <f t="shared" si="147"/>
        <v>12.784536770858463</v>
      </c>
      <c r="AJ296">
        <f t="shared" si="128"/>
        <v>1.4750044501882815</v>
      </c>
      <c r="AK296">
        <v>293</v>
      </c>
      <c r="AL296">
        <f t="shared" si="148"/>
        <v>22.817270843040468</v>
      </c>
      <c r="AM296">
        <f t="shared" si="149"/>
        <v>14.06299044794431</v>
      </c>
      <c r="AN296">
        <f t="shared" si="129"/>
        <v>1.6225048952071097</v>
      </c>
    </row>
    <row r="297" spans="1:40">
      <c r="A297">
        <v>294</v>
      </c>
      <c r="B297">
        <f t="shared" si="130"/>
        <v>1.1806276286144395</v>
      </c>
      <c r="C297">
        <f t="shared" si="131"/>
        <v>3.2070425005395804</v>
      </c>
      <c r="D297">
        <f t="shared" si="120"/>
        <v>0.36813594718991111</v>
      </c>
      <c r="E297">
        <v>294</v>
      </c>
      <c r="F297">
        <f t="shared" si="132"/>
        <v>1.7001037852047927</v>
      </c>
      <c r="G297">
        <f t="shared" si="133"/>
        <v>3.8484510006474961</v>
      </c>
      <c r="H297">
        <f t="shared" si="121"/>
        <v>0.44176313662789335</v>
      </c>
      <c r="I297">
        <v>294</v>
      </c>
      <c r="J297">
        <f t="shared" si="134"/>
        <v>3.0224067292529648</v>
      </c>
      <c r="K297">
        <f t="shared" si="135"/>
        <v>5.1312680008633285</v>
      </c>
      <c r="L297">
        <f t="shared" si="122"/>
        <v>0.58901751550385772</v>
      </c>
      <c r="M297">
        <v>294</v>
      </c>
      <c r="N297">
        <f t="shared" si="136"/>
        <v>4.7225105144577579</v>
      </c>
      <c r="O297">
        <f t="shared" si="137"/>
        <v>6.4140850010791608</v>
      </c>
      <c r="P297">
        <f t="shared" si="123"/>
        <v>0.73627189437982221</v>
      </c>
      <c r="Q297">
        <v>294</v>
      </c>
      <c r="R297">
        <f t="shared" si="138"/>
        <v>6.8004151408191706</v>
      </c>
      <c r="S297">
        <f t="shared" si="139"/>
        <v>7.6969020012949922</v>
      </c>
      <c r="T297">
        <f t="shared" si="124"/>
        <v>0.8835262732557867</v>
      </c>
      <c r="U297">
        <v>294</v>
      </c>
      <c r="V297">
        <f t="shared" si="140"/>
        <v>9.2561206083372056</v>
      </c>
      <c r="W297">
        <f t="shared" si="141"/>
        <v>8.9797190015108246</v>
      </c>
      <c r="X297">
        <f t="shared" si="125"/>
        <v>1.0307806521317513</v>
      </c>
      <c r="Y297">
        <v>294</v>
      </c>
      <c r="Z297">
        <f t="shared" si="142"/>
        <v>12.089626917011859</v>
      </c>
      <c r="AA297">
        <f t="shared" si="143"/>
        <v>10.262536001726657</v>
      </c>
      <c r="AB297">
        <f t="shared" si="126"/>
        <v>1.1780350310077154</v>
      </c>
      <c r="AC297">
        <v>294</v>
      </c>
      <c r="AD297">
        <f t="shared" si="144"/>
        <v>15.300934066843135</v>
      </c>
      <c r="AE297">
        <f t="shared" si="145"/>
        <v>11.545353001942489</v>
      </c>
      <c r="AF297">
        <f t="shared" si="127"/>
        <v>1.32528940988368</v>
      </c>
      <c r="AG297">
        <v>294</v>
      </c>
      <c r="AH297">
        <f t="shared" si="146"/>
        <v>18.890042057831032</v>
      </c>
      <c r="AI297">
        <f t="shared" si="147"/>
        <v>12.828170002158322</v>
      </c>
      <c r="AJ297">
        <f t="shared" si="128"/>
        <v>1.4725437887596444</v>
      </c>
      <c r="AK297">
        <v>294</v>
      </c>
      <c r="AL297">
        <f t="shared" si="148"/>
        <v>22.856950889975547</v>
      </c>
      <c r="AM297">
        <f t="shared" si="149"/>
        <v>14.110987002374154</v>
      </c>
      <c r="AN297">
        <f t="shared" si="129"/>
        <v>1.6197981676356088</v>
      </c>
    </row>
    <row r="298" spans="1:40">
      <c r="A298">
        <v>295</v>
      </c>
      <c r="B298">
        <f t="shared" si="130"/>
        <v>1.182622867269516</v>
      </c>
      <c r="C298">
        <f t="shared" si="131"/>
        <v>3.2179508083645452</v>
      </c>
      <c r="D298">
        <f t="shared" si="120"/>
        <v>0.36750806264517105</v>
      </c>
      <c r="E298">
        <v>295</v>
      </c>
      <c r="F298">
        <f t="shared" si="132"/>
        <v>1.7029769288681031</v>
      </c>
      <c r="G298">
        <f t="shared" si="133"/>
        <v>3.8615409700374546</v>
      </c>
      <c r="H298">
        <f t="shared" si="121"/>
        <v>0.4410096751742052</v>
      </c>
      <c r="I298">
        <v>295</v>
      </c>
      <c r="J298">
        <f t="shared" si="134"/>
        <v>3.0275145402099612</v>
      </c>
      <c r="K298">
        <f t="shared" si="135"/>
        <v>5.1487212933832724</v>
      </c>
      <c r="L298">
        <f t="shared" si="122"/>
        <v>0.58801290023227371</v>
      </c>
      <c r="M298">
        <v>295</v>
      </c>
      <c r="N298">
        <f t="shared" si="136"/>
        <v>4.7304914690780642</v>
      </c>
      <c r="O298">
        <f t="shared" si="137"/>
        <v>6.4359016167290903</v>
      </c>
      <c r="P298">
        <f t="shared" si="123"/>
        <v>0.7350161252903421</v>
      </c>
      <c r="Q298">
        <v>295</v>
      </c>
      <c r="R298">
        <f t="shared" si="138"/>
        <v>6.8119077154724126</v>
      </c>
      <c r="S298">
        <f t="shared" si="139"/>
        <v>7.7230819400749091</v>
      </c>
      <c r="T298">
        <f t="shared" si="124"/>
        <v>0.88201935034841039</v>
      </c>
      <c r="U298">
        <v>295</v>
      </c>
      <c r="V298">
        <f t="shared" si="140"/>
        <v>9.2717632793930065</v>
      </c>
      <c r="W298">
        <f t="shared" si="141"/>
        <v>9.0102622634207261</v>
      </c>
      <c r="X298">
        <f t="shared" si="125"/>
        <v>1.029022575406479</v>
      </c>
      <c r="Y298">
        <v>295</v>
      </c>
      <c r="Z298">
        <f t="shared" si="142"/>
        <v>12.110058160839845</v>
      </c>
      <c r="AA298">
        <f t="shared" si="143"/>
        <v>10.297442586766545</v>
      </c>
      <c r="AB298">
        <f t="shared" si="126"/>
        <v>1.1760258004645474</v>
      </c>
      <c r="AC298">
        <v>295</v>
      </c>
      <c r="AD298">
        <f t="shared" si="144"/>
        <v>15.326792359812929</v>
      </c>
      <c r="AE298">
        <f t="shared" si="145"/>
        <v>11.584622910112364</v>
      </c>
      <c r="AF298">
        <f t="shared" si="127"/>
        <v>1.3230290255226158</v>
      </c>
      <c r="AG298">
        <v>295</v>
      </c>
      <c r="AH298">
        <f t="shared" si="146"/>
        <v>18.921965876312257</v>
      </c>
      <c r="AI298">
        <f t="shared" si="147"/>
        <v>12.871803233458181</v>
      </c>
      <c r="AJ298">
        <f t="shared" si="128"/>
        <v>1.4700322505806842</v>
      </c>
      <c r="AK298">
        <v>295</v>
      </c>
      <c r="AL298">
        <f t="shared" si="148"/>
        <v>22.895578710337833</v>
      </c>
      <c r="AM298">
        <f t="shared" si="149"/>
        <v>14.158983556803999</v>
      </c>
      <c r="AN298">
        <f t="shared" si="129"/>
        <v>1.6170354756387526</v>
      </c>
    </row>
    <row r="299" spans="1:40">
      <c r="A299">
        <v>296</v>
      </c>
      <c r="B299">
        <f t="shared" si="130"/>
        <v>1.1845641859770277</v>
      </c>
      <c r="C299">
        <f t="shared" si="131"/>
        <v>3.2288591161895095</v>
      </c>
      <c r="D299">
        <f t="shared" si="120"/>
        <v>0.36686772118288447</v>
      </c>
      <c r="E299">
        <v>296</v>
      </c>
      <c r="F299">
        <f t="shared" si="132"/>
        <v>1.70577242780692</v>
      </c>
      <c r="G299">
        <f t="shared" si="133"/>
        <v>3.8746309394274117</v>
      </c>
      <c r="H299">
        <f t="shared" si="121"/>
        <v>0.44024126541946135</v>
      </c>
      <c r="I299">
        <v>296</v>
      </c>
      <c r="J299">
        <f t="shared" si="134"/>
        <v>3.0324843161011912</v>
      </c>
      <c r="K299">
        <f t="shared" si="135"/>
        <v>5.1661745859032155</v>
      </c>
      <c r="L299">
        <f t="shared" si="122"/>
        <v>0.58698835389261517</v>
      </c>
      <c r="M299">
        <v>296</v>
      </c>
      <c r="N299">
        <f t="shared" si="136"/>
        <v>4.7382567439081109</v>
      </c>
      <c r="O299">
        <f t="shared" si="137"/>
        <v>6.457718232379019</v>
      </c>
      <c r="P299">
        <f t="shared" si="123"/>
        <v>0.73373544236576893</v>
      </c>
      <c r="Q299">
        <v>296</v>
      </c>
      <c r="R299">
        <f t="shared" si="138"/>
        <v>6.8230897112276798</v>
      </c>
      <c r="S299">
        <f t="shared" si="139"/>
        <v>7.7492618788548233</v>
      </c>
      <c r="T299">
        <f t="shared" si="124"/>
        <v>0.88048253083892269</v>
      </c>
      <c r="U299">
        <v>296</v>
      </c>
      <c r="V299">
        <f t="shared" si="140"/>
        <v>9.2869832180598983</v>
      </c>
      <c r="W299">
        <f t="shared" si="141"/>
        <v>9.0408055253306276</v>
      </c>
      <c r="X299">
        <f t="shared" si="125"/>
        <v>1.0272296193120765</v>
      </c>
      <c r="Y299">
        <v>296</v>
      </c>
      <c r="Z299">
        <f t="shared" si="142"/>
        <v>12.129937264404765</v>
      </c>
      <c r="AA299">
        <f t="shared" si="143"/>
        <v>10.332349171806431</v>
      </c>
      <c r="AB299">
        <f t="shared" si="126"/>
        <v>1.1739767077852303</v>
      </c>
      <c r="AC299">
        <v>296</v>
      </c>
      <c r="AD299">
        <f t="shared" si="144"/>
        <v>15.35195185026228</v>
      </c>
      <c r="AE299">
        <f t="shared" si="145"/>
        <v>11.623892818282235</v>
      </c>
      <c r="AF299">
        <f t="shared" si="127"/>
        <v>1.320723796258384</v>
      </c>
      <c r="AG299">
        <v>296</v>
      </c>
      <c r="AH299">
        <f t="shared" si="146"/>
        <v>18.953026975632444</v>
      </c>
      <c r="AI299">
        <f t="shared" si="147"/>
        <v>12.915436464758038</v>
      </c>
      <c r="AJ299">
        <f t="shared" si="128"/>
        <v>1.4674708847315379</v>
      </c>
      <c r="AK299">
        <v>296</v>
      </c>
      <c r="AL299">
        <f t="shared" si="148"/>
        <v>22.93316264051526</v>
      </c>
      <c r="AM299">
        <f t="shared" si="149"/>
        <v>14.206980111233843</v>
      </c>
      <c r="AN299">
        <f t="shared" si="129"/>
        <v>1.6142179732046917</v>
      </c>
    </row>
    <row r="300" spans="1:40">
      <c r="A300">
        <v>297</v>
      </c>
      <c r="B300">
        <f t="shared" si="130"/>
        <v>1.1864520317600638</v>
      </c>
      <c r="C300">
        <f t="shared" si="131"/>
        <v>3.2397674240144743</v>
      </c>
      <c r="D300">
        <f t="shared" si="120"/>
        <v>0.36621518661049512</v>
      </c>
      <c r="E300">
        <v>297</v>
      </c>
      <c r="F300">
        <f t="shared" si="132"/>
        <v>1.708490925734492</v>
      </c>
      <c r="G300">
        <f t="shared" si="133"/>
        <v>3.8877209088173688</v>
      </c>
      <c r="H300">
        <f t="shared" si="121"/>
        <v>0.43945822393259426</v>
      </c>
      <c r="I300">
        <v>297</v>
      </c>
      <c r="J300">
        <f t="shared" si="134"/>
        <v>3.0373172013057634</v>
      </c>
      <c r="K300">
        <f t="shared" si="135"/>
        <v>5.1836278784231586</v>
      </c>
      <c r="L300">
        <f t="shared" si="122"/>
        <v>0.5859442985767922</v>
      </c>
      <c r="M300">
        <v>297</v>
      </c>
      <c r="N300">
        <f t="shared" si="136"/>
        <v>4.745808127040255</v>
      </c>
      <c r="O300">
        <f t="shared" si="137"/>
        <v>6.4795348480289485</v>
      </c>
      <c r="P300">
        <f t="shared" si="123"/>
        <v>0.73243037322099025</v>
      </c>
      <c r="Q300">
        <v>297</v>
      </c>
      <c r="R300">
        <f t="shared" si="138"/>
        <v>6.8339637029379681</v>
      </c>
      <c r="S300">
        <f t="shared" si="139"/>
        <v>7.7754418176347375</v>
      </c>
      <c r="T300">
        <f t="shared" si="124"/>
        <v>0.87891644786518852</v>
      </c>
      <c r="U300">
        <v>297</v>
      </c>
      <c r="V300">
        <f t="shared" si="140"/>
        <v>9.3017839289989013</v>
      </c>
      <c r="W300">
        <f t="shared" si="141"/>
        <v>9.0713487872405274</v>
      </c>
      <c r="X300">
        <f t="shared" si="125"/>
        <v>1.0254025225093866</v>
      </c>
      <c r="Y300">
        <v>297</v>
      </c>
      <c r="Z300">
        <f t="shared" si="142"/>
        <v>12.149268805223054</v>
      </c>
      <c r="AA300">
        <f t="shared" si="143"/>
        <v>10.367255756846317</v>
      </c>
      <c r="AB300">
        <f t="shared" si="126"/>
        <v>1.1718885971535844</v>
      </c>
      <c r="AC300">
        <v>297</v>
      </c>
      <c r="AD300">
        <f t="shared" si="144"/>
        <v>15.376418331610427</v>
      </c>
      <c r="AE300">
        <f t="shared" si="145"/>
        <v>11.663162726452107</v>
      </c>
      <c r="AF300">
        <f t="shared" si="127"/>
        <v>1.3183746717977824</v>
      </c>
      <c r="AG300">
        <v>297</v>
      </c>
      <c r="AH300">
        <f t="shared" si="146"/>
        <v>18.98323250816102</v>
      </c>
      <c r="AI300">
        <f t="shared" si="147"/>
        <v>12.959069696057897</v>
      </c>
      <c r="AJ300">
        <f t="shared" si="128"/>
        <v>1.4648607464419805</v>
      </c>
      <c r="AK300">
        <v>297</v>
      </c>
      <c r="AL300">
        <f t="shared" si="148"/>
        <v>22.969711334874837</v>
      </c>
      <c r="AM300">
        <f t="shared" si="149"/>
        <v>14.254976665663687</v>
      </c>
      <c r="AN300">
        <f t="shared" si="129"/>
        <v>1.6113468210861788</v>
      </c>
    </row>
    <row r="301" spans="1:40">
      <c r="A301">
        <v>298</v>
      </c>
      <c r="B301">
        <f t="shared" si="130"/>
        <v>1.1882868679300838</v>
      </c>
      <c r="C301">
        <f t="shared" si="131"/>
        <v>3.2506757318394386</v>
      </c>
      <c r="D301">
        <f t="shared" si="120"/>
        <v>0.36555072420517182</v>
      </c>
      <c r="E301">
        <v>298</v>
      </c>
      <c r="F301">
        <f t="shared" si="132"/>
        <v>1.7111330898193207</v>
      </c>
      <c r="G301">
        <f t="shared" si="133"/>
        <v>3.9008108782073263</v>
      </c>
      <c r="H301">
        <f t="shared" si="121"/>
        <v>0.43866086904620621</v>
      </c>
      <c r="I301">
        <v>298</v>
      </c>
      <c r="J301">
        <f t="shared" si="134"/>
        <v>3.0420143819010144</v>
      </c>
      <c r="K301">
        <f t="shared" si="135"/>
        <v>5.2010811709431017</v>
      </c>
      <c r="L301">
        <f t="shared" si="122"/>
        <v>0.58488115872827495</v>
      </c>
      <c r="M301">
        <v>298</v>
      </c>
      <c r="N301">
        <f t="shared" si="136"/>
        <v>4.753147471720335</v>
      </c>
      <c r="O301">
        <f t="shared" si="137"/>
        <v>6.5013514636788772</v>
      </c>
      <c r="P301">
        <f t="shared" si="123"/>
        <v>0.73110144841034364</v>
      </c>
      <c r="Q301">
        <v>298</v>
      </c>
      <c r="R301">
        <f t="shared" si="138"/>
        <v>6.8445323592772827</v>
      </c>
      <c r="S301">
        <f t="shared" si="139"/>
        <v>7.8016217564146526</v>
      </c>
      <c r="T301">
        <f t="shared" si="124"/>
        <v>0.87732173809241243</v>
      </c>
      <c r="U301">
        <v>298</v>
      </c>
      <c r="V301">
        <f t="shared" si="140"/>
        <v>9.3161690445718559</v>
      </c>
      <c r="W301">
        <f t="shared" si="141"/>
        <v>9.1018920491504289</v>
      </c>
      <c r="X301">
        <f t="shared" si="125"/>
        <v>1.0235420277744809</v>
      </c>
      <c r="Y301">
        <v>298</v>
      </c>
      <c r="Z301">
        <f t="shared" si="142"/>
        <v>12.168057527604057</v>
      </c>
      <c r="AA301">
        <f t="shared" si="143"/>
        <v>10.402162341886203</v>
      </c>
      <c r="AB301">
        <f t="shared" si="126"/>
        <v>1.1697623174565499</v>
      </c>
      <c r="AC301">
        <v>298</v>
      </c>
      <c r="AD301">
        <f t="shared" si="144"/>
        <v>15.400197808373886</v>
      </c>
      <c r="AE301">
        <f t="shared" si="145"/>
        <v>11.702432634621978</v>
      </c>
      <c r="AF301">
        <f t="shared" si="127"/>
        <v>1.3159826071386187</v>
      </c>
      <c r="AG301">
        <v>298</v>
      </c>
      <c r="AH301">
        <f t="shared" si="146"/>
        <v>19.01258988688134</v>
      </c>
      <c r="AI301">
        <f t="shared" si="147"/>
        <v>13.002702927357754</v>
      </c>
      <c r="AJ301">
        <f t="shared" si="128"/>
        <v>1.4622028968206873</v>
      </c>
      <c r="AK301">
        <v>298</v>
      </c>
      <c r="AL301">
        <f t="shared" si="148"/>
        <v>23.005233763126419</v>
      </c>
      <c r="AM301">
        <f t="shared" si="149"/>
        <v>14.302973220093531</v>
      </c>
      <c r="AN301">
        <f t="shared" si="129"/>
        <v>1.6084231865027558</v>
      </c>
    </row>
    <row r="302" spans="1:40">
      <c r="A302">
        <v>299</v>
      </c>
      <c r="B302">
        <f t="shared" si="130"/>
        <v>1.1900691739457894</v>
      </c>
      <c r="C302">
        <f t="shared" si="131"/>
        <v>3.2615840396644034</v>
      </c>
      <c r="D302">
        <f t="shared" si="120"/>
        <v>0.364874600645961</v>
      </c>
      <c r="E302">
        <v>299</v>
      </c>
      <c r="F302">
        <f t="shared" si="132"/>
        <v>1.7136996104819366</v>
      </c>
      <c r="G302">
        <f t="shared" si="133"/>
        <v>3.9139008475972843</v>
      </c>
      <c r="H302">
        <f t="shared" si="121"/>
        <v>0.43784952077515316</v>
      </c>
      <c r="I302">
        <v>299</v>
      </c>
      <c r="J302">
        <f t="shared" si="134"/>
        <v>3.0465770853012208</v>
      </c>
      <c r="K302">
        <f t="shared" si="135"/>
        <v>5.2185344634630457</v>
      </c>
      <c r="L302">
        <f t="shared" si="122"/>
        <v>0.58379936103353758</v>
      </c>
      <c r="M302">
        <v>299</v>
      </c>
      <c r="N302">
        <f t="shared" si="136"/>
        <v>4.7602766957831575</v>
      </c>
      <c r="O302">
        <f t="shared" si="137"/>
        <v>6.5231680793288067</v>
      </c>
      <c r="P302">
        <f t="shared" si="123"/>
        <v>0.729749201291922</v>
      </c>
      <c r="Q302">
        <v>299</v>
      </c>
      <c r="R302">
        <f t="shared" si="138"/>
        <v>6.8547984419277466</v>
      </c>
      <c r="S302">
        <f t="shared" si="139"/>
        <v>7.8278016951945686</v>
      </c>
      <c r="T302">
        <f t="shared" si="124"/>
        <v>0.87569904155030631</v>
      </c>
      <c r="U302">
        <v>299</v>
      </c>
      <c r="V302">
        <f t="shared" si="140"/>
        <v>9.3301423237349894</v>
      </c>
      <c r="W302">
        <f t="shared" si="141"/>
        <v>9.1324353110603305</v>
      </c>
      <c r="X302">
        <f t="shared" si="125"/>
        <v>1.0216488818086908</v>
      </c>
      <c r="Y302">
        <v>299</v>
      </c>
      <c r="Z302">
        <f t="shared" si="142"/>
        <v>12.186308341204883</v>
      </c>
      <c r="AA302">
        <f t="shared" si="143"/>
        <v>10.437068926926091</v>
      </c>
      <c r="AB302">
        <f t="shared" si="126"/>
        <v>1.1675987220670752</v>
      </c>
      <c r="AC302">
        <v>299</v>
      </c>
      <c r="AD302">
        <f t="shared" si="144"/>
        <v>15.42329649433743</v>
      </c>
      <c r="AE302">
        <f t="shared" si="145"/>
        <v>11.741702542791852</v>
      </c>
      <c r="AF302">
        <f t="shared" si="127"/>
        <v>1.3135485623254595</v>
      </c>
      <c r="AG302">
        <v>299</v>
      </c>
      <c r="AH302">
        <f t="shared" si="146"/>
        <v>19.04110678313263</v>
      </c>
      <c r="AI302">
        <f t="shared" si="147"/>
        <v>13.046336158657613</v>
      </c>
      <c r="AJ302">
        <f t="shared" si="128"/>
        <v>1.459498402583844</v>
      </c>
      <c r="AK302">
        <v>299</v>
      </c>
      <c r="AL302">
        <f t="shared" si="148"/>
        <v>23.039739207590483</v>
      </c>
      <c r="AM302">
        <f t="shared" si="149"/>
        <v>14.350969774523376</v>
      </c>
      <c r="AN302">
        <f t="shared" si="129"/>
        <v>1.6054482428422283</v>
      </c>
    </row>
    <row r="303" spans="1:40">
      <c r="A303">
        <v>300</v>
      </c>
      <c r="B303">
        <f t="shared" si="130"/>
        <v>1.1917994452670757</v>
      </c>
      <c r="C303">
        <f t="shared" si="131"/>
        <v>3.2724923474893681</v>
      </c>
      <c r="D303">
        <f t="shared" si="120"/>
        <v>0.36418708394579302</v>
      </c>
      <c r="E303">
        <v>300</v>
      </c>
      <c r="F303">
        <f t="shared" si="132"/>
        <v>1.7161912011845888</v>
      </c>
      <c r="G303">
        <f t="shared" si="133"/>
        <v>3.9269908169872414</v>
      </c>
      <c r="H303">
        <f t="shared" si="121"/>
        <v>0.43702450073495158</v>
      </c>
      <c r="I303">
        <v>300</v>
      </c>
      <c r="J303">
        <f t="shared" si="134"/>
        <v>3.0510065798837136</v>
      </c>
      <c r="K303">
        <f t="shared" si="135"/>
        <v>5.2359877559829888</v>
      </c>
      <c r="L303">
        <f t="shared" si="122"/>
        <v>0.58269933431326881</v>
      </c>
      <c r="M303">
        <v>300</v>
      </c>
      <c r="N303">
        <f t="shared" si="136"/>
        <v>4.7671977810683028</v>
      </c>
      <c r="O303">
        <f t="shared" si="137"/>
        <v>6.5449846949787363</v>
      </c>
      <c r="P303">
        <f t="shared" si="123"/>
        <v>0.72837416789158604</v>
      </c>
      <c r="Q303">
        <v>300</v>
      </c>
      <c r="R303">
        <f t="shared" si="138"/>
        <v>6.8647648047383552</v>
      </c>
      <c r="S303">
        <f t="shared" si="139"/>
        <v>7.8539816339744828</v>
      </c>
      <c r="T303">
        <f t="shared" si="124"/>
        <v>0.87404900146990316</v>
      </c>
      <c r="U303">
        <v>300</v>
      </c>
      <c r="V303">
        <f t="shared" si="140"/>
        <v>9.3437076508938723</v>
      </c>
      <c r="W303">
        <f t="shared" si="141"/>
        <v>9.1629785729702302</v>
      </c>
      <c r="X303">
        <f t="shared" si="125"/>
        <v>1.0197238350482203</v>
      </c>
      <c r="Y303">
        <v>300</v>
      </c>
      <c r="Z303">
        <f t="shared" si="142"/>
        <v>12.204026319534854</v>
      </c>
      <c r="AA303">
        <f t="shared" si="143"/>
        <v>10.471975511965978</v>
      </c>
      <c r="AB303">
        <f t="shared" si="126"/>
        <v>1.1653986686265376</v>
      </c>
      <c r="AC303">
        <v>300</v>
      </c>
      <c r="AD303">
        <f t="shared" si="144"/>
        <v>15.4457208106613</v>
      </c>
      <c r="AE303">
        <f t="shared" si="145"/>
        <v>11.780972450961725</v>
      </c>
      <c r="AF303">
        <f t="shared" si="127"/>
        <v>1.3110735022048547</v>
      </c>
      <c r="AG303">
        <v>300</v>
      </c>
      <c r="AH303">
        <f t="shared" si="146"/>
        <v>19.068791124273211</v>
      </c>
      <c r="AI303">
        <f t="shared" si="147"/>
        <v>13.089969389957473</v>
      </c>
      <c r="AJ303">
        <f t="shared" si="128"/>
        <v>1.4567483357831721</v>
      </c>
      <c r="AK303">
        <v>300</v>
      </c>
      <c r="AL303">
        <f t="shared" si="148"/>
        <v>23.073237260370583</v>
      </c>
      <c r="AM303">
        <f t="shared" si="149"/>
        <v>14.39896632895322</v>
      </c>
      <c r="AN303">
        <f t="shared" si="129"/>
        <v>1.602423169361489</v>
      </c>
    </row>
    <row r="304" spans="1:40">
      <c r="A304">
        <v>301</v>
      </c>
      <c r="B304">
        <f t="shared" si="130"/>
        <v>1.1934781932041103</v>
      </c>
      <c r="C304">
        <f t="shared" si="131"/>
        <v>3.2834006553143325</v>
      </c>
      <c r="D304">
        <f t="shared" si="120"/>
        <v>0.36348844338335984</v>
      </c>
      <c r="E304">
        <v>301</v>
      </c>
      <c r="F304">
        <f t="shared" si="132"/>
        <v>1.7186085982139188</v>
      </c>
      <c r="G304">
        <f t="shared" si="133"/>
        <v>3.9400807863771989</v>
      </c>
      <c r="H304">
        <f t="shared" si="121"/>
        <v>0.43618613206003176</v>
      </c>
      <c r="I304">
        <v>301</v>
      </c>
      <c r="J304">
        <f t="shared" si="134"/>
        <v>3.0553041746025222</v>
      </c>
      <c r="K304">
        <f t="shared" si="135"/>
        <v>5.2534410485029319</v>
      </c>
      <c r="L304">
        <f t="shared" si="122"/>
        <v>0.58158150941337572</v>
      </c>
      <c r="M304">
        <v>301</v>
      </c>
      <c r="N304">
        <f t="shared" si="136"/>
        <v>4.7739127728164412</v>
      </c>
      <c r="O304">
        <f t="shared" si="137"/>
        <v>6.5668013106286649</v>
      </c>
      <c r="P304">
        <f t="shared" si="123"/>
        <v>0.72697688676671968</v>
      </c>
      <c r="Q304">
        <v>301</v>
      </c>
      <c r="R304">
        <f t="shared" si="138"/>
        <v>6.874434392855675</v>
      </c>
      <c r="S304">
        <f t="shared" si="139"/>
        <v>7.8801615727543979</v>
      </c>
      <c r="T304">
        <f t="shared" si="124"/>
        <v>0.87237226412006352</v>
      </c>
      <c r="U304">
        <v>301</v>
      </c>
      <c r="V304">
        <f t="shared" si="140"/>
        <v>9.3568690347202246</v>
      </c>
      <c r="W304">
        <f t="shared" si="141"/>
        <v>9.19352183488013</v>
      </c>
      <c r="X304">
        <f t="shared" si="125"/>
        <v>1.0177676414734076</v>
      </c>
      <c r="Y304">
        <v>301</v>
      </c>
      <c r="Z304">
        <f t="shared" si="142"/>
        <v>12.221216698410089</v>
      </c>
      <c r="AA304">
        <f t="shared" si="143"/>
        <v>10.506882097005864</v>
      </c>
      <c r="AB304">
        <f t="shared" si="126"/>
        <v>1.1631630188267514</v>
      </c>
      <c r="AC304">
        <v>301</v>
      </c>
      <c r="AD304">
        <f t="shared" si="144"/>
        <v>15.467477383925269</v>
      </c>
      <c r="AE304">
        <f t="shared" si="145"/>
        <v>11.820242359131598</v>
      </c>
      <c r="AF304">
        <f t="shared" si="127"/>
        <v>1.3085583961800953</v>
      </c>
      <c r="AG304">
        <v>301</v>
      </c>
      <c r="AH304">
        <f t="shared" si="146"/>
        <v>19.095651091265765</v>
      </c>
      <c r="AI304">
        <f t="shared" si="147"/>
        <v>13.13360262125733</v>
      </c>
      <c r="AJ304">
        <f t="shared" si="128"/>
        <v>1.4539537735334394</v>
      </c>
      <c r="AK304">
        <v>301</v>
      </c>
      <c r="AL304">
        <f t="shared" si="148"/>
        <v>23.105737820431575</v>
      </c>
      <c r="AM304">
        <f t="shared" si="149"/>
        <v>14.446962883383062</v>
      </c>
      <c r="AN304">
        <f t="shared" si="129"/>
        <v>1.5993491508867832</v>
      </c>
    </row>
    <row r="305" spans="1:40">
      <c r="A305">
        <v>302</v>
      </c>
      <c r="B305">
        <f t="shared" si="130"/>
        <v>1.1951059447615824</v>
      </c>
      <c r="C305">
        <f t="shared" si="131"/>
        <v>3.2943089631392968</v>
      </c>
      <c r="D305">
        <f t="shared" si="120"/>
        <v>0.36277894943487982</v>
      </c>
      <c r="E305">
        <v>302</v>
      </c>
      <c r="F305">
        <f t="shared" si="132"/>
        <v>1.7209525604566784</v>
      </c>
      <c r="G305">
        <f t="shared" si="133"/>
        <v>3.9531707557671565</v>
      </c>
      <c r="H305">
        <f t="shared" si="121"/>
        <v>0.43533473932185573</v>
      </c>
      <c r="I305">
        <v>302</v>
      </c>
      <c r="J305">
        <f t="shared" si="134"/>
        <v>3.0594712185896507</v>
      </c>
      <c r="K305">
        <f t="shared" si="135"/>
        <v>5.270894341022875</v>
      </c>
      <c r="L305">
        <f t="shared" si="122"/>
        <v>0.58044631909580768</v>
      </c>
      <c r="M305">
        <v>302</v>
      </c>
      <c r="N305">
        <f t="shared" si="136"/>
        <v>4.7804237790463295</v>
      </c>
      <c r="O305">
        <f t="shared" si="137"/>
        <v>6.5886179262785936</v>
      </c>
      <c r="P305">
        <f t="shared" si="123"/>
        <v>0.72555789886975963</v>
      </c>
      <c r="Q305">
        <v>302</v>
      </c>
      <c r="R305">
        <f t="shared" si="138"/>
        <v>6.8838102418267137</v>
      </c>
      <c r="S305">
        <f t="shared" si="139"/>
        <v>7.906341511534313</v>
      </c>
      <c r="T305">
        <f t="shared" si="124"/>
        <v>0.87066947864371147</v>
      </c>
      <c r="U305">
        <v>302</v>
      </c>
      <c r="V305">
        <f t="shared" si="140"/>
        <v>9.3696306069308051</v>
      </c>
      <c r="W305">
        <f t="shared" si="141"/>
        <v>9.2240650967900315</v>
      </c>
      <c r="X305">
        <f t="shared" si="125"/>
        <v>1.0157810584176634</v>
      </c>
      <c r="Y305">
        <v>302</v>
      </c>
      <c r="Z305">
        <f t="shared" si="142"/>
        <v>12.237884874358603</v>
      </c>
      <c r="AA305">
        <f t="shared" si="143"/>
        <v>10.54178868204575</v>
      </c>
      <c r="AB305">
        <f t="shared" si="126"/>
        <v>1.1608926381916154</v>
      </c>
      <c r="AC305">
        <v>302</v>
      </c>
      <c r="AD305">
        <f t="shared" si="144"/>
        <v>15.488573044110106</v>
      </c>
      <c r="AE305">
        <f t="shared" si="145"/>
        <v>11.859512267301469</v>
      </c>
      <c r="AF305">
        <f t="shared" si="127"/>
        <v>1.3060042179655673</v>
      </c>
      <c r="AG305">
        <v>302</v>
      </c>
      <c r="AH305">
        <f t="shared" si="146"/>
        <v>19.121695116185318</v>
      </c>
      <c r="AI305">
        <f t="shared" si="147"/>
        <v>13.177235852557187</v>
      </c>
      <c r="AJ305">
        <f t="shared" si="128"/>
        <v>1.4511157977395193</v>
      </c>
      <c r="AK305">
        <v>302</v>
      </c>
      <c r="AL305">
        <f t="shared" si="148"/>
        <v>23.137251090584233</v>
      </c>
      <c r="AM305">
        <f t="shared" si="149"/>
        <v>14.494959437812906</v>
      </c>
      <c r="AN305">
        <f t="shared" si="129"/>
        <v>1.5962273775134712</v>
      </c>
    </row>
    <row r="306" spans="1:40">
      <c r="A306">
        <v>303</v>
      </c>
      <c r="B306">
        <f t="shared" si="130"/>
        <v>1.1966832424781724</v>
      </c>
      <c r="C306">
        <f t="shared" si="131"/>
        <v>3.3052172709642615</v>
      </c>
      <c r="D306">
        <f t="shared" si="120"/>
        <v>0.36205887370576789</v>
      </c>
      <c r="E306">
        <v>303</v>
      </c>
      <c r="F306">
        <f t="shared" si="132"/>
        <v>1.7232238691685682</v>
      </c>
      <c r="G306">
        <f t="shared" si="133"/>
        <v>3.9662607251571136</v>
      </c>
      <c r="H306">
        <f t="shared" si="121"/>
        <v>0.43447064844692146</v>
      </c>
      <c r="I306">
        <v>303</v>
      </c>
      <c r="J306">
        <f t="shared" si="134"/>
        <v>3.0635091007441213</v>
      </c>
      <c r="K306">
        <f t="shared" si="135"/>
        <v>5.2883476335428181</v>
      </c>
      <c r="L306">
        <f t="shared" si="122"/>
        <v>0.57929419792922865</v>
      </c>
      <c r="M306">
        <v>303</v>
      </c>
      <c r="N306">
        <f t="shared" si="136"/>
        <v>4.7867329699126895</v>
      </c>
      <c r="O306">
        <f t="shared" si="137"/>
        <v>6.6104345419285231</v>
      </c>
      <c r="P306">
        <f t="shared" si="123"/>
        <v>0.72411774741153578</v>
      </c>
      <c r="Q306">
        <v>303</v>
      </c>
      <c r="R306">
        <f t="shared" si="138"/>
        <v>6.8928954766742727</v>
      </c>
      <c r="S306">
        <f t="shared" si="139"/>
        <v>7.9325214503142272</v>
      </c>
      <c r="T306">
        <f t="shared" si="124"/>
        <v>0.86894129689384292</v>
      </c>
      <c r="U306">
        <v>303</v>
      </c>
      <c r="V306">
        <f t="shared" si="140"/>
        <v>9.3819966210288719</v>
      </c>
      <c r="W306">
        <f t="shared" si="141"/>
        <v>9.2546083586999313</v>
      </c>
      <c r="X306">
        <f t="shared" si="125"/>
        <v>1.0137648463761502</v>
      </c>
      <c r="Y306">
        <v>303</v>
      </c>
      <c r="Z306">
        <f t="shared" si="142"/>
        <v>12.254036402976485</v>
      </c>
      <c r="AA306">
        <f t="shared" si="143"/>
        <v>10.576695267085636</v>
      </c>
      <c r="AB306">
        <f t="shared" si="126"/>
        <v>1.1585883958584573</v>
      </c>
      <c r="AC306">
        <v>303</v>
      </c>
      <c r="AD306">
        <f t="shared" si="144"/>
        <v>15.509014822517114</v>
      </c>
      <c r="AE306">
        <f t="shared" si="145"/>
        <v>11.898782175471341</v>
      </c>
      <c r="AF306">
        <f t="shared" si="127"/>
        <v>1.3034119453407644</v>
      </c>
      <c r="AG306">
        <v>303</v>
      </c>
      <c r="AH306">
        <f t="shared" si="146"/>
        <v>19.146931879650758</v>
      </c>
      <c r="AI306">
        <f t="shared" si="147"/>
        <v>13.220869083857046</v>
      </c>
      <c r="AJ306">
        <f t="shared" si="128"/>
        <v>1.4482354948230716</v>
      </c>
      <c r="AK306">
        <v>303</v>
      </c>
      <c r="AL306">
        <f t="shared" si="148"/>
        <v>23.167787574377417</v>
      </c>
      <c r="AM306">
        <f t="shared" si="149"/>
        <v>14.542955992242749</v>
      </c>
      <c r="AN306">
        <f t="shared" si="129"/>
        <v>1.5930590443053789</v>
      </c>
    </row>
    <row r="307" spans="1:40">
      <c r="A307">
        <v>304</v>
      </c>
      <c r="B307">
        <f t="shared" si="130"/>
        <v>1.1982106442612896</v>
      </c>
      <c r="C307">
        <f t="shared" si="131"/>
        <v>3.3161255787892263</v>
      </c>
      <c r="D307">
        <f t="shared" si="120"/>
        <v>0.36132848886222718</v>
      </c>
      <c r="E307">
        <v>304</v>
      </c>
      <c r="F307">
        <f t="shared" si="132"/>
        <v>1.7254233277362572</v>
      </c>
      <c r="G307">
        <f t="shared" si="133"/>
        <v>3.9793506945470716</v>
      </c>
      <c r="H307">
        <f t="shared" si="121"/>
        <v>0.43359418663467264</v>
      </c>
      <c r="I307">
        <v>304</v>
      </c>
      <c r="J307">
        <f t="shared" si="134"/>
        <v>3.0674192493089016</v>
      </c>
      <c r="K307">
        <f t="shared" si="135"/>
        <v>5.3058009260627621</v>
      </c>
      <c r="L307">
        <f t="shared" si="122"/>
        <v>0.57812558217956356</v>
      </c>
      <c r="M307">
        <v>304</v>
      </c>
      <c r="N307">
        <f t="shared" si="136"/>
        <v>4.7928425770451586</v>
      </c>
      <c r="O307">
        <f t="shared" si="137"/>
        <v>6.6322511575784526</v>
      </c>
      <c r="P307">
        <f t="shared" si="123"/>
        <v>0.72265697772445436</v>
      </c>
      <c r="Q307">
        <v>304</v>
      </c>
      <c r="R307">
        <f t="shared" si="138"/>
        <v>6.9016933109450287</v>
      </c>
      <c r="S307">
        <f t="shared" si="139"/>
        <v>7.9587013890941432</v>
      </c>
      <c r="T307">
        <f t="shared" si="124"/>
        <v>0.86718837326934528</v>
      </c>
      <c r="U307">
        <v>304</v>
      </c>
      <c r="V307">
        <f t="shared" si="140"/>
        <v>9.3939714510085111</v>
      </c>
      <c r="W307">
        <f t="shared" si="141"/>
        <v>9.2851516206098346</v>
      </c>
      <c r="X307">
        <f t="shared" si="125"/>
        <v>1.0117197688142361</v>
      </c>
      <c r="Y307">
        <v>304</v>
      </c>
      <c r="Z307">
        <f t="shared" si="142"/>
        <v>12.269676997235607</v>
      </c>
      <c r="AA307">
        <f t="shared" si="143"/>
        <v>10.611601852125524</v>
      </c>
      <c r="AB307">
        <f t="shared" si="126"/>
        <v>1.1562511643591271</v>
      </c>
      <c r="AC307">
        <v>304</v>
      </c>
      <c r="AD307">
        <f t="shared" si="144"/>
        <v>15.528809949626314</v>
      </c>
      <c r="AE307">
        <f t="shared" si="145"/>
        <v>11.938052083641214</v>
      </c>
      <c r="AF307">
        <f t="shared" si="127"/>
        <v>1.3007825599040179</v>
      </c>
      <c r="AG307">
        <v>304</v>
      </c>
      <c r="AH307">
        <f t="shared" si="146"/>
        <v>19.171370308180634</v>
      </c>
      <c r="AI307">
        <f t="shared" si="147"/>
        <v>13.264502315156905</v>
      </c>
      <c r="AJ307">
        <f t="shared" si="128"/>
        <v>1.4453139554489087</v>
      </c>
      <c r="AK307">
        <v>304</v>
      </c>
      <c r="AL307">
        <f t="shared" si="148"/>
        <v>23.19735807289857</v>
      </c>
      <c r="AM307">
        <f t="shared" si="149"/>
        <v>14.590952546672597</v>
      </c>
      <c r="AN307">
        <f t="shared" si="129"/>
        <v>1.5898453509937998</v>
      </c>
    </row>
    <row r="308" spans="1:40">
      <c r="A308">
        <v>305</v>
      </c>
      <c r="B308">
        <f t="shared" si="130"/>
        <v>1.1996887232171283</v>
      </c>
      <c r="C308">
        <f t="shared" si="131"/>
        <v>3.3270338866141906</v>
      </c>
      <c r="D308">
        <f t="shared" si="120"/>
        <v>0.36058806856277942</v>
      </c>
      <c r="E308">
        <v>305</v>
      </c>
      <c r="F308">
        <f t="shared" si="132"/>
        <v>1.7275517614326648</v>
      </c>
      <c r="G308">
        <f t="shared" si="133"/>
        <v>3.9924406639370291</v>
      </c>
      <c r="H308">
        <f t="shared" si="121"/>
        <v>0.43270568227533529</v>
      </c>
      <c r="I308">
        <v>305</v>
      </c>
      <c r="J308">
        <f t="shared" si="134"/>
        <v>3.0712031314358486</v>
      </c>
      <c r="K308">
        <f t="shared" si="135"/>
        <v>5.3232542185827052</v>
      </c>
      <c r="L308">
        <f t="shared" si="122"/>
        <v>0.57694090970044709</v>
      </c>
      <c r="M308">
        <v>305</v>
      </c>
      <c r="N308">
        <f t="shared" si="136"/>
        <v>4.7987548928685131</v>
      </c>
      <c r="O308">
        <f t="shared" si="137"/>
        <v>6.6540677732283813</v>
      </c>
      <c r="P308">
        <f t="shared" si="123"/>
        <v>0.72117613712555884</v>
      </c>
      <c r="Q308">
        <v>305</v>
      </c>
      <c r="R308">
        <f t="shared" si="138"/>
        <v>6.910207045730659</v>
      </c>
      <c r="S308">
        <f t="shared" si="139"/>
        <v>7.9848813278740582</v>
      </c>
      <c r="T308">
        <f t="shared" si="124"/>
        <v>0.86541136455067058</v>
      </c>
      <c r="U308">
        <v>305</v>
      </c>
      <c r="V308">
        <f t="shared" si="140"/>
        <v>9.4055595900222855</v>
      </c>
      <c r="W308">
        <f t="shared" si="141"/>
        <v>9.3156948825197343</v>
      </c>
      <c r="X308">
        <f t="shared" si="125"/>
        <v>1.0096465919757822</v>
      </c>
      <c r="Y308">
        <v>305</v>
      </c>
      <c r="Z308">
        <f t="shared" si="142"/>
        <v>12.284812525743394</v>
      </c>
      <c r="AA308">
        <f t="shared" si="143"/>
        <v>10.64650843716541</v>
      </c>
      <c r="AB308">
        <f t="shared" si="126"/>
        <v>1.1538818194008942</v>
      </c>
      <c r="AC308">
        <v>305</v>
      </c>
      <c r="AD308">
        <f t="shared" si="144"/>
        <v>15.547965852893983</v>
      </c>
      <c r="AE308">
        <f t="shared" si="145"/>
        <v>11.977321991811086</v>
      </c>
      <c r="AF308">
        <f t="shared" si="127"/>
        <v>1.2981170468260059</v>
      </c>
      <c r="AG308">
        <v>305</v>
      </c>
      <c r="AH308">
        <f t="shared" si="146"/>
        <v>19.195019571474052</v>
      </c>
      <c r="AI308">
        <f t="shared" si="147"/>
        <v>13.308135546456763</v>
      </c>
      <c r="AJ308">
        <f t="shared" si="128"/>
        <v>1.4423522742511177</v>
      </c>
      <c r="AK308">
        <v>305</v>
      </c>
      <c r="AL308">
        <f t="shared" si="148"/>
        <v>23.225973681483605</v>
      </c>
      <c r="AM308">
        <f t="shared" si="149"/>
        <v>14.638949101102439</v>
      </c>
      <c r="AN308">
        <f t="shared" si="129"/>
        <v>1.5865875016762296</v>
      </c>
    </row>
    <row r="309" spans="1:40">
      <c r="A309">
        <v>306</v>
      </c>
      <c r="B309">
        <f t="shared" si="130"/>
        <v>1.2011180674760928</v>
      </c>
      <c r="C309">
        <f t="shared" si="131"/>
        <v>3.3379421944391554</v>
      </c>
      <c r="D309">
        <f t="shared" si="120"/>
        <v>0.35983788738975031</v>
      </c>
      <c r="E309">
        <v>306</v>
      </c>
      <c r="F309">
        <f t="shared" si="132"/>
        <v>1.7296100171655737</v>
      </c>
      <c r="G309">
        <f t="shared" si="133"/>
        <v>4.0055306333269858</v>
      </c>
      <c r="H309">
        <f t="shared" si="121"/>
        <v>0.43180546486770044</v>
      </c>
      <c r="I309">
        <v>306</v>
      </c>
      <c r="J309">
        <f t="shared" si="134"/>
        <v>3.0748622527387979</v>
      </c>
      <c r="K309">
        <f t="shared" si="135"/>
        <v>5.3407075111026483</v>
      </c>
      <c r="L309">
        <f t="shared" si="122"/>
        <v>0.57574061982360059</v>
      </c>
      <c r="M309">
        <v>306</v>
      </c>
      <c r="N309">
        <f t="shared" si="136"/>
        <v>4.8044722699043714</v>
      </c>
      <c r="O309">
        <f t="shared" si="137"/>
        <v>6.6758843888783108</v>
      </c>
      <c r="P309">
        <f t="shared" si="123"/>
        <v>0.71967577477950062</v>
      </c>
      <c r="Q309">
        <v>306</v>
      </c>
      <c r="R309">
        <f t="shared" si="138"/>
        <v>6.9184400686622949</v>
      </c>
      <c r="S309">
        <f t="shared" si="139"/>
        <v>8.0110612666539716</v>
      </c>
      <c r="T309">
        <f t="shared" si="124"/>
        <v>0.86361092973540088</v>
      </c>
      <c r="U309">
        <v>306</v>
      </c>
      <c r="V309">
        <f t="shared" si="140"/>
        <v>9.416765649012568</v>
      </c>
      <c r="W309">
        <f t="shared" si="141"/>
        <v>9.3462381444296341</v>
      </c>
      <c r="X309">
        <f t="shared" si="125"/>
        <v>1.0075460846913009</v>
      </c>
      <c r="Y309">
        <v>306</v>
      </c>
      <c r="Z309">
        <f t="shared" si="142"/>
        <v>12.299449010955191</v>
      </c>
      <c r="AA309">
        <f t="shared" si="143"/>
        <v>10.681415022205297</v>
      </c>
      <c r="AB309">
        <f t="shared" si="126"/>
        <v>1.1514812396472012</v>
      </c>
      <c r="AC309">
        <v>306</v>
      </c>
      <c r="AD309">
        <f t="shared" si="144"/>
        <v>15.566490154490165</v>
      </c>
      <c r="AE309">
        <f t="shared" si="145"/>
        <v>12.016591899980959</v>
      </c>
      <c r="AF309">
        <f t="shared" si="127"/>
        <v>1.2954163946031012</v>
      </c>
      <c r="AG309">
        <v>306</v>
      </c>
      <c r="AH309">
        <f t="shared" si="146"/>
        <v>19.217889079617485</v>
      </c>
      <c r="AI309">
        <f t="shared" si="147"/>
        <v>13.351768777756622</v>
      </c>
      <c r="AJ309">
        <f t="shared" si="128"/>
        <v>1.4393515495590012</v>
      </c>
      <c r="AK309">
        <v>306</v>
      </c>
      <c r="AL309">
        <f t="shared" si="148"/>
        <v>23.25364578633716</v>
      </c>
      <c r="AM309">
        <f t="shared" si="149"/>
        <v>14.686945655532282</v>
      </c>
      <c r="AN309">
        <f t="shared" si="129"/>
        <v>1.5832867045149017</v>
      </c>
    </row>
    <row r="310" spans="1:40">
      <c r="A310">
        <v>307</v>
      </c>
      <c r="B310">
        <f t="shared" si="130"/>
        <v>1.2024992800136494</v>
      </c>
      <c r="C310">
        <f t="shared" si="131"/>
        <v>3.3488505022641197</v>
      </c>
      <c r="D310">
        <f t="shared" si="120"/>
        <v>0.3590782207807286</v>
      </c>
      <c r="E310">
        <v>307</v>
      </c>
      <c r="F310">
        <f t="shared" si="132"/>
        <v>1.7315989632196551</v>
      </c>
      <c r="G310">
        <f t="shared" si="133"/>
        <v>4.0186206027169433</v>
      </c>
      <c r="H310">
        <f t="shared" si="121"/>
        <v>0.43089386493687432</v>
      </c>
      <c r="I310">
        <v>307</v>
      </c>
      <c r="J310">
        <f t="shared" si="134"/>
        <v>3.0783981568349423</v>
      </c>
      <c r="K310">
        <f t="shared" si="135"/>
        <v>5.3581608036225914</v>
      </c>
      <c r="L310">
        <f t="shared" si="122"/>
        <v>0.57452515324916575</v>
      </c>
      <c r="M310">
        <v>307</v>
      </c>
      <c r="N310">
        <f t="shared" si="136"/>
        <v>4.8099971200545975</v>
      </c>
      <c r="O310">
        <f t="shared" si="137"/>
        <v>6.6977010045282395</v>
      </c>
      <c r="P310">
        <f t="shared" si="123"/>
        <v>0.71815644156145719</v>
      </c>
      <c r="Q310">
        <v>307</v>
      </c>
      <c r="R310">
        <f t="shared" si="138"/>
        <v>6.9263958528786205</v>
      </c>
      <c r="S310">
        <f t="shared" si="139"/>
        <v>8.0372412054338866</v>
      </c>
      <c r="T310">
        <f t="shared" si="124"/>
        <v>0.86178772987374863</v>
      </c>
      <c r="U310">
        <v>307</v>
      </c>
      <c r="V310">
        <f t="shared" si="140"/>
        <v>9.4275943553070114</v>
      </c>
      <c r="W310">
        <f t="shared" si="141"/>
        <v>9.3767814063395356</v>
      </c>
      <c r="X310">
        <f t="shared" si="125"/>
        <v>1.0054190181860401</v>
      </c>
      <c r="Y310">
        <v>307</v>
      </c>
      <c r="Z310">
        <f t="shared" si="142"/>
        <v>12.313592627339769</v>
      </c>
      <c r="AA310">
        <f t="shared" si="143"/>
        <v>10.716321607245183</v>
      </c>
      <c r="AB310">
        <f t="shared" si="126"/>
        <v>1.1490503064983315</v>
      </c>
      <c r="AC310">
        <v>307</v>
      </c>
      <c r="AD310">
        <f t="shared" si="144"/>
        <v>15.584390668976896</v>
      </c>
      <c r="AE310">
        <f t="shared" si="145"/>
        <v>12.05586180815083</v>
      </c>
      <c r="AF310">
        <f t="shared" si="127"/>
        <v>1.2926815948106229</v>
      </c>
      <c r="AG310">
        <v>307</v>
      </c>
      <c r="AH310">
        <f t="shared" si="146"/>
        <v>19.23998848021839</v>
      </c>
      <c r="AI310">
        <f t="shared" si="147"/>
        <v>13.395402009056479</v>
      </c>
      <c r="AJ310">
        <f t="shared" si="128"/>
        <v>1.4363128831229144</v>
      </c>
      <c r="AK310">
        <v>307</v>
      </c>
      <c r="AL310">
        <f t="shared" si="148"/>
        <v>23.280386061064252</v>
      </c>
      <c r="AM310">
        <f t="shared" si="149"/>
        <v>14.734942209962126</v>
      </c>
      <c r="AN310">
        <f t="shared" si="129"/>
        <v>1.5799441714352058</v>
      </c>
    </row>
    <row r="311" spans="1:40">
      <c r="A311">
        <v>308</v>
      </c>
      <c r="B311">
        <f t="shared" si="130"/>
        <v>1.2038329784666517</v>
      </c>
      <c r="C311">
        <f t="shared" si="131"/>
        <v>3.3597588100890845</v>
      </c>
      <c r="D311">
        <f t="shared" si="120"/>
        <v>0.35830934496001277</v>
      </c>
      <c r="E311">
        <v>308</v>
      </c>
      <c r="F311">
        <f t="shared" si="132"/>
        <v>1.7335194889919785</v>
      </c>
      <c r="G311">
        <f t="shared" si="133"/>
        <v>4.0317105721069018</v>
      </c>
      <c r="H311">
        <f t="shared" si="121"/>
        <v>0.42997121395201526</v>
      </c>
      <c r="I311">
        <v>308</v>
      </c>
      <c r="J311">
        <f t="shared" si="134"/>
        <v>3.0818124248746286</v>
      </c>
      <c r="K311">
        <f t="shared" si="135"/>
        <v>5.3756140961425354</v>
      </c>
      <c r="L311">
        <f t="shared" si="122"/>
        <v>0.57329495193602042</v>
      </c>
      <c r="M311">
        <v>308</v>
      </c>
      <c r="N311">
        <f t="shared" si="136"/>
        <v>4.8153319138666069</v>
      </c>
      <c r="O311">
        <f t="shared" si="137"/>
        <v>6.719517620178169</v>
      </c>
      <c r="P311">
        <f t="shared" si="123"/>
        <v>0.71661868992002553</v>
      </c>
      <c r="Q311">
        <v>308</v>
      </c>
      <c r="R311">
        <f t="shared" si="138"/>
        <v>6.934077955967914</v>
      </c>
      <c r="S311">
        <f t="shared" si="139"/>
        <v>8.0634211442138035</v>
      </c>
      <c r="T311">
        <f t="shared" si="124"/>
        <v>0.85994242790403053</v>
      </c>
      <c r="U311">
        <v>308</v>
      </c>
      <c r="V311">
        <f t="shared" si="140"/>
        <v>9.4380505511785504</v>
      </c>
      <c r="W311">
        <f t="shared" si="141"/>
        <v>9.4073246682494371</v>
      </c>
      <c r="X311">
        <f t="shared" si="125"/>
        <v>1.0032661658880357</v>
      </c>
      <c r="Y311">
        <v>308</v>
      </c>
      <c r="Z311">
        <f t="shared" si="142"/>
        <v>12.327249699498514</v>
      </c>
      <c r="AA311">
        <f t="shared" si="143"/>
        <v>10.751228192285071</v>
      </c>
      <c r="AB311">
        <f t="shared" si="126"/>
        <v>1.1465899038720408</v>
      </c>
      <c r="AC311">
        <v>308</v>
      </c>
      <c r="AD311">
        <f t="shared" si="144"/>
        <v>15.601675400927807</v>
      </c>
      <c r="AE311">
        <f t="shared" si="145"/>
        <v>12.095131716320704</v>
      </c>
      <c r="AF311">
        <f t="shared" si="127"/>
        <v>1.289913641856046</v>
      </c>
      <c r="AG311">
        <v>308</v>
      </c>
      <c r="AH311">
        <f t="shared" si="146"/>
        <v>19.261327655466427</v>
      </c>
      <c r="AI311">
        <f t="shared" si="147"/>
        <v>13.439035240356338</v>
      </c>
      <c r="AJ311">
        <f t="shared" si="128"/>
        <v>1.4332373798400511</v>
      </c>
      <c r="AK311">
        <v>308</v>
      </c>
      <c r="AL311">
        <f t="shared" si="148"/>
        <v>23.306206463114378</v>
      </c>
      <c r="AM311">
        <f t="shared" si="149"/>
        <v>14.782938764391972</v>
      </c>
      <c r="AN311">
        <f t="shared" si="129"/>
        <v>1.5765611178240562</v>
      </c>
    </row>
    <row r="312" spans="1:40">
      <c r="A312">
        <v>309</v>
      </c>
      <c r="B312">
        <f t="shared" si="130"/>
        <v>1.205119794945205</v>
      </c>
      <c r="C312">
        <f t="shared" si="131"/>
        <v>3.3706671179140493</v>
      </c>
      <c r="D312">
        <f t="shared" si="120"/>
        <v>0.35753153687006572</v>
      </c>
      <c r="E312">
        <v>309</v>
      </c>
      <c r="F312">
        <f t="shared" si="132"/>
        <v>1.7353725047210951</v>
      </c>
      <c r="G312">
        <f t="shared" si="133"/>
        <v>4.0448005414968584</v>
      </c>
      <c r="H312">
        <f t="shared" si="121"/>
        <v>0.42903784424407887</v>
      </c>
      <c r="I312">
        <v>309</v>
      </c>
      <c r="J312">
        <f t="shared" si="134"/>
        <v>3.0851066750597247</v>
      </c>
      <c r="K312">
        <f t="shared" si="135"/>
        <v>5.3930673886624785</v>
      </c>
      <c r="L312">
        <f t="shared" si="122"/>
        <v>0.57205045899210516</v>
      </c>
      <c r="M312">
        <v>309</v>
      </c>
      <c r="N312">
        <f t="shared" si="136"/>
        <v>4.8204791797808202</v>
      </c>
      <c r="O312">
        <f t="shared" si="137"/>
        <v>6.7413342358280985</v>
      </c>
      <c r="P312">
        <f t="shared" si="123"/>
        <v>0.71506307374013145</v>
      </c>
      <c r="Q312">
        <v>309</v>
      </c>
      <c r="R312">
        <f t="shared" si="138"/>
        <v>6.9414900188843802</v>
      </c>
      <c r="S312">
        <f t="shared" si="139"/>
        <v>8.0896010829937168</v>
      </c>
      <c r="T312">
        <f t="shared" si="124"/>
        <v>0.85807568848815774</v>
      </c>
      <c r="U312">
        <v>309</v>
      </c>
      <c r="V312">
        <f t="shared" si="140"/>
        <v>9.448139192370407</v>
      </c>
      <c r="W312">
        <f t="shared" si="141"/>
        <v>9.4378679301593369</v>
      </c>
      <c r="X312">
        <f t="shared" si="125"/>
        <v>1.0010883032361841</v>
      </c>
      <c r="Y312">
        <v>309</v>
      </c>
      <c r="Z312">
        <f t="shared" si="142"/>
        <v>12.340426700238899</v>
      </c>
      <c r="AA312">
        <f t="shared" si="143"/>
        <v>10.786134777324957</v>
      </c>
      <c r="AB312">
        <f t="shared" si="126"/>
        <v>1.1441009179842103</v>
      </c>
      <c r="AC312">
        <v>309</v>
      </c>
      <c r="AD312">
        <f t="shared" si="144"/>
        <v>15.618352542489855</v>
      </c>
      <c r="AE312">
        <f t="shared" si="145"/>
        <v>12.134401624490577</v>
      </c>
      <c r="AF312">
        <f t="shared" si="127"/>
        <v>1.2871135327322365</v>
      </c>
      <c r="AG312">
        <v>309</v>
      </c>
      <c r="AH312">
        <f t="shared" si="146"/>
        <v>19.281916719123281</v>
      </c>
      <c r="AI312">
        <f t="shared" si="147"/>
        <v>13.482668471656197</v>
      </c>
      <c r="AJ312">
        <f t="shared" si="128"/>
        <v>1.4301261474802629</v>
      </c>
      <c r="AK312">
        <v>309</v>
      </c>
      <c r="AL312">
        <f t="shared" si="148"/>
        <v>23.331119230139169</v>
      </c>
      <c r="AM312">
        <f t="shared" si="149"/>
        <v>14.830935318821815</v>
      </c>
      <c r="AN312">
        <f t="shared" si="129"/>
        <v>1.5731387622282893</v>
      </c>
    </row>
    <row r="313" spans="1:40">
      <c r="A313">
        <v>310</v>
      </c>
      <c r="B313">
        <f t="shared" si="130"/>
        <v>1.2063603758401171</v>
      </c>
      <c r="C313">
        <f t="shared" si="131"/>
        <v>3.3815754257390136</v>
      </c>
      <c r="D313">
        <f t="shared" si="120"/>
        <v>0.35674507410299083</v>
      </c>
      <c r="E313">
        <v>310</v>
      </c>
      <c r="F313">
        <f t="shared" si="132"/>
        <v>1.7371589412097685</v>
      </c>
      <c r="G313">
        <f t="shared" si="133"/>
        <v>4.057890510886816</v>
      </c>
      <c r="H313">
        <f t="shared" si="121"/>
        <v>0.42809408892358897</v>
      </c>
      <c r="I313">
        <v>310</v>
      </c>
      <c r="J313">
        <f t="shared" si="134"/>
        <v>3.0882825621506997</v>
      </c>
      <c r="K313">
        <f t="shared" si="135"/>
        <v>5.4105206811824216</v>
      </c>
      <c r="L313">
        <f t="shared" si="122"/>
        <v>0.57079211856478529</v>
      </c>
      <c r="M313">
        <v>310</v>
      </c>
      <c r="N313">
        <f t="shared" si="136"/>
        <v>4.8254415033604685</v>
      </c>
      <c r="O313">
        <f t="shared" si="137"/>
        <v>6.7631508514780272</v>
      </c>
      <c r="P313">
        <f t="shared" si="123"/>
        <v>0.71349014820598167</v>
      </c>
      <c r="Q313">
        <v>310</v>
      </c>
      <c r="R313">
        <f t="shared" si="138"/>
        <v>6.9486357648390742</v>
      </c>
      <c r="S313">
        <f t="shared" si="139"/>
        <v>8.1157810217736319</v>
      </c>
      <c r="T313">
        <f t="shared" si="124"/>
        <v>0.85618817784717793</v>
      </c>
      <c r="U313">
        <v>310</v>
      </c>
      <c r="V313">
        <f t="shared" si="140"/>
        <v>9.4578653465865177</v>
      </c>
      <c r="W313">
        <f t="shared" si="141"/>
        <v>9.4684111920692384</v>
      </c>
      <c r="X313">
        <f t="shared" si="125"/>
        <v>0.9988862074883742</v>
      </c>
      <c r="Y313">
        <v>310</v>
      </c>
      <c r="Z313">
        <f t="shared" si="142"/>
        <v>12.353130248602799</v>
      </c>
      <c r="AA313">
        <f t="shared" si="143"/>
        <v>10.821041362364843</v>
      </c>
      <c r="AB313">
        <f t="shared" si="126"/>
        <v>1.1415842371295706</v>
      </c>
      <c r="AC313">
        <v>310</v>
      </c>
      <c r="AD313">
        <f t="shared" si="144"/>
        <v>15.634430470887917</v>
      </c>
      <c r="AE313">
        <f t="shared" si="145"/>
        <v>12.173671532660448</v>
      </c>
      <c r="AF313">
        <f t="shared" si="127"/>
        <v>1.284282266770767</v>
      </c>
      <c r="AG313">
        <v>310</v>
      </c>
      <c r="AH313">
        <f t="shared" si="146"/>
        <v>19.301766013441874</v>
      </c>
      <c r="AI313">
        <f t="shared" si="147"/>
        <v>13.526301702956054</v>
      </c>
      <c r="AJ313">
        <f t="shared" si="128"/>
        <v>1.4269802964119633</v>
      </c>
      <c r="AK313">
        <v>310</v>
      </c>
      <c r="AL313">
        <f t="shared" si="148"/>
        <v>23.355136876264666</v>
      </c>
      <c r="AM313">
        <f t="shared" si="149"/>
        <v>14.878931873251659</v>
      </c>
      <c r="AN313">
        <f t="shared" si="129"/>
        <v>1.5696783260531595</v>
      </c>
    </row>
    <row r="314" spans="1:40">
      <c r="A314">
        <v>311</v>
      </c>
      <c r="B314">
        <f t="shared" si="130"/>
        <v>1.2075553816260032</v>
      </c>
      <c r="C314">
        <f t="shared" si="131"/>
        <v>3.3924837335639779</v>
      </c>
      <c r="D314">
        <f t="shared" si="120"/>
        <v>0.35595023483204868</v>
      </c>
      <c r="E314">
        <v>311</v>
      </c>
      <c r="F314">
        <f t="shared" si="132"/>
        <v>1.7388797495414448</v>
      </c>
      <c r="G314">
        <f t="shared" si="133"/>
        <v>4.0709804802767735</v>
      </c>
      <c r="H314">
        <f t="shared" si="121"/>
        <v>0.42714028179845848</v>
      </c>
      <c r="I314">
        <v>311</v>
      </c>
      <c r="J314">
        <f t="shared" si="134"/>
        <v>3.0913417769625684</v>
      </c>
      <c r="K314">
        <f t="shared" si="135"/>
        <v>5.4279739737023647</v>
      </c>
      <c r="L314">
        <f t="shared" si="122"/>
        <v>0.56952037573127789</v>
      </c>
      <c r="M314">
        <v>311</v>
      </c>
      <c r="N314">
        <f t="shared" si="136"/>
        <v>4.8302215265040127</v>
      </c>
      <c r="O314">
        <f t="shared" si="137"/>
        <v>6.7849674671279558</v>
      </c>
      <c r="P314">
        <f t="shared" si="123"/>
        <v>0.71190046966409737</v>
      </c>
      <c r="Q314">
        <v>311</v>
      </c>
      <c r="R314">
        <f t="shared" si="138"/>
        <v>6.955518998165779</v>
      </c>
      <c r="S314">
        <f t="shared" si="139"/>
        <v>8.141960960553547</v>
      </c>
      <c r="T314">
        <f t="shared" si="124"/>
        <v>0.85428056359691695</v>
      </c>
      <c r="U314">
        <v>311</v>
      </c>
      <c r="V314">
        <f t="shared" si="140"/>
        <v>9.4672341919478651</v>
      </c>
      <c r="W314">
        <f t="shared" si="141"/>
        <v>9.4989544539791382</v>
      </c>
      <c r="X314">
        <f t="shared" si="125"/>
        <v>0.99666065752973632</v>
      </c>
      <c r="Y314">
        <v>311</v>
      </c>
      <c r="Z314">
        <f t="shared" si="142"/>
        <v>12.365367107850274</v>
      </c>
      <c r="AA314">
        <f t="shared" si="143"/>
        <v>10.855947947404729</v>
      </c>
      <c r="AB314">
        <f t="shared" si="126"/>
        <v>1.1390407514625558</v>
      </c>
      <c r="AC314">
        <v>311</v>
      </c>
      <c r="AD314">
        <f t="shared" si="144"/>
        <v>15.649917745873003</v>
      </c>
      <c r="AE314">
        <f t="shared" si="145"/>
        <v>12.212941440830321</v>
      </c>
      <c r="AF314">
        <f t="shared" si="127"/>
        <v>1.2814208453953753</v>
      </c>
      <c r="AG314">
        <v>311</v>
      </c>
      <c r="AH314">
        <f t="shared" si="146"/>
        <v>19.320886106016051</v>
      </c>
      <c r="AI314">
        <f t="shared" si="147"/>
        <v>13.569934934255912</v>
      </c>
      <c r="AJ314">
        <f t="shared" si="128"/>
        <v>1.4238009393281947</v>
      </c>
      <c r="AK314">
        <v>311</v>
      </c>
      <c r="AL314">
        <f t="shared" si="148"/>
        <v>23.378272188279425</v>
      </c>
      <c r="AM314">
        <f t="shared" si="149"/>
        <v>14.926928427681503</v>
      </c>
      <c r="AN314">
        <f t="shared" si="129"/>
        <v>1.5661810332610144</v>
      </c>
    </row>
    <row r="315" spans="1:40">
      <c r="A315">
        <v>312</v>
      </c>
      <c r="B315">
        <f t="shared" si="130"/>
        <v>1.2087054866600981</v>
      </c>
      <c r="C315">
        <f t="shared" si="131"/>
        <v>3.4033920413889422</v>
      </c>
      <c r="D315">
        <f t="shared" si="120"/>
        <v>0.35514729774323001</v>
      </c>
      <c r="E315">
        <v>312</v>
      </c>
      <c r="F315">
        <f t="shared" si="132"/>
        <v>1.7405359007905414</v>
      </c>
      <c r="G315">
        <f t="shared" si="133"/>
        <v>4.0840704496667311</v>
      </c>
      <c r="H315">
        <f t="shared" si="121"/>
        <v>0.42617675729187604</v>
      </c>
      <c r="I315">
        <v>312</v>
      </c>
      <c r="J315">
        <f t="shared" si="134"/>
        <v>3.0942860458498513</v>
      </c>
      <c r="K315">
        <f t="shared" si="135"/>
        <v>5.4454272662223078</v>
      </c>
      <c r="L315">
        <f t="shared" si="122"/>
        <v>0.56823567638916805</v>
      </c>
      <c r="M315">
        <v>312</v>
      </c>
      <c r="N315">
        <f t="shared" si="136"/>
        <v>4.8348219466403926</v>
      </c>
      <c r="O315">
        <f t="shared" si="137"/>
        <v>6.8067840827778845</v>
      </c>
      <c r="P315">
        <f t="shared" si="123"/>
        <v>0.71029459548646001</v>
      </c>
      <c r="Q315">
        <v>312</v>
      </c>
      <c r="R315">
        <f t="shared" si="138"/>
        <v>6.9621436031621657</v>
      </c>
      <c r="S315">
        <f t="shared" si="139"/>
        <v>8.1681408993334621</v>
      </c>
      <c r="T315">
        <f t="shared" si="124"/>
        <v>0.85235351458375208</v>
      </c>
      <c r="U315">
        <v>312</v>
      </c>
      <c r="V315">
        <f t="shared" si="140"/>
        <v>9.4762510154151691</v>
      </c>
      <c r="W315">
        <f t="shared" si="141"/>
        <v>9.5294977158890379</v>
      </c>
      <c r="X315">
        <f t="shared" si="125"/>
        <v>0.99441243368104415</v>
      </c>
      <c r="Y315">
        <v>312</v>
      </c>
      <c r="Z315">
        <f t="shared" si="142"/>
        <v>12.377144183399405</v>
      </c>
      <c r="AA315">
        <f t="shared" si="143"/>
        <v>10.890854532444616</v>
      </c>
      <c r="AB315">
        <f t="shared" si="126"/>
        <v>1.1364713527783361</v>
      </c>
      <c r="AC315">
        <v>312</v>
      </c>
      <c r="AD315">
        <f t="shared" si="144"/>
        <v>15.664823107114872</v>
      </c>
      <c r="AE315">
        <f t="shared" si="145"/>
        <v>12.252211349000193</v>
      </c>
      <c r="AF315">
        <f t="shared" si="127"/>
        <v>1.278530271875628</v>
      </c>
      <c r="AG315">
        <v>312</v>
      </c>
      <c r="AH315">
        <f t="shared" si="146"/>
        <v>19.33928778656157</v>
      </c>
      <c r="AI315">
        <f t="shared" si="147"/>
        <v>13.613568165555769</v>
      </c>
      <c r="AJ315">
        <f t="shared" si="128"/>
        <v>1.42058919097292</v>
      </c>
      <c r="AK315">
        <v>312</v>
      </c>
      <c r="AL315">
        <f t="shared" si="148"/>
        <v>23.400538221739502</v>
      </c>
      <c r="AM315">
        <f t="shared" si="149"/>
        <v>14.974924982111347</v>
      </c>
      <c r="AN315">
        <f t="shared" si="129"/>
        <v>1.5626481100702123</v>
      </c>
    </row>
    <row r="316" spans="1:40">
      <c r="A316">
        <v>313</v>
      </c>
      <c r="B316">
        <f t="shared" si="130"/>
        <v>1.2098113789768403</v>
      </c>
      <c r="C316">
        <f t="shared" si="131"/>
        <v>3.4143003492139075</v>
      </c>
      <c r="D316">
        <f t="shared" si="120"/>
        <v>0.35433654196690156</v>
      </c>
      <c r="E316">
        <v>313</v>
      </c>
      <c r="F316">
        <f t="shared" si="132"/>
        <v>1.7421283857266499</v>
      </c>
      <c r="G316">
        <f t="shared" si="133"/>
        <v>4.0971604190566886</v>
      </c>
      <c r="H316">
        <f t="shared" si="121"/>
        <v>0.42520385036028185</v>
      </c>
      <c r="I316">
        <v>313</v>
      </c>
      <c r="J316">
        <f t="shared" si="134"/>
        <v>3.097117130180711</v>
      </c>
      <c r="K316">
        <f t="shared" si="135"/>
        <v>5.4628805587422518</v>
      </c>
      <c r="L316">
        <f t="shared" si="122"/>
        <v>0.56693846714704244</v>
      </c>
      <c r="M316">
        <v>313</v>
      </c>
      <c r="N316">
        <f t="shared" si="136"/>
        <v>4.8392455159073613</v>
      </c>
      <c r="O316">
        <f t="shared" si="137"/>
        <v>6.8286006984278149</v>
      </c>
      <c r="P316">
        <f t="shared" si="123"/>
        <v>0.70867308393380313</v>
      </c>
      <c r="Q316">
        <v>313</v>
      </c>
      <c r="R316">
        <f t="shared" si="138"/>
        <v>6.9685135429065994</v>
      </c>
      <c r="S316">
        <f t="shared" si="139"/>
        <v>8.1943208381133772</v>
      </c>
      <c r="T316">
        <f t="shared" si="124"/>
        <v>0.85040770072056371</v>
      </c>
      <c r="U316">
        <v>313</v>
      </c>
      <c r="V316">
        <f t="shared" si="140"/>
        <v>9.4849212111784276</v>
      </c>
      <c r="W316">
        <f t="shared" si="141"/>
        <v>9.5600409777989412</v>
      </c>
      <c r="X316">
        <f t="shared" si="125"/>
        <v>0.99214231750732418</v>
      </c>
      <c r="Y316">
        <v>313</v>
      </c>
      <c r="Z316">
        <f t="shared" si="142"/>
        <v>12.388468520722844</v>
      </c>
      <c r="AA316">
        <f t="shared" si="143"/>
        <v>10.925761117484504</v>
      </c>
      <c r="AB316">
        <f t="shared" si="126"/>
        <v>1.1338769342940849</v>
      </c>
      <c r="AC316">
        <v>313</v>
      </c>
      <c r="AD316">
        <f t="shared" si="144"/>
        <v>15.679155471539849</v>
      </c>
      <c r="AE316">
        <f t="shared" si="145"/>
        <v>12.291481257170066</v>
      </c>
      <c r="AF316">
        <f t="shared" si="127"/>
        <v>1.2756115510808455</v>
      </c>
      <c r="AG316">
        <v>313</v>
      </c>
      <c r="AH316">
        <f t="shared" si="146"/>
        <v>19.356982063629445</v>
      </c>
      <c r="AI316">
        <f t="shared" si="147"/>
        <v>13.65720139685563</v>
      </c>
      <c r="AJ316">
        <f t="shared" si="128"/>
        <v>1.4173461678676063</v>
      </c>
      <c r="AK316">
        <v>313</v>
      </c>
      <c r="AL316">
        <f t="shared" si="148"/>
        <v>23.421948296991626</v>
      </c>
      <c r="AM316">
        <f t="shared" si="149"/>
        <v>15.022921536541192</v>
      </c>
      <c r="AN316">
        <f t="shared" si="129"/>
        <v>1.5590807846543666</v>
      </c>
    </row>
    <row r="317" spans="1:40">
      <c r="A317">
        <v>314</v>
      </c>
      <c r="B317">
        <f t="shared" si="130"/>
        <v>1.2108737600782902</v>
      </c>
      <c r="C317">
        <f t="shared" si="131"/>
        <v>3.4252086570388718</v>
      </c>
      <c r="D317">
        <f t="shared" si="120"/>
        <v>0.35351824700954221</v>
      </c>
      <c r="E317">
        <v>314</v>
      </c>
      <c r="F317">
        <f t="shared" si="132"/>
        <v>1.7436582145127379</v>
      </c>
      <c r="G317">
        <f t="shared" si="133"/>
        <v>4.1102503884466461</v>
      </c>
      <c r="H317">
        <f t="shared" si="121"/>
        <v>0.42422189641145064</v>
      </c>
      <c r="I317">
        <v>314</v>
      </c>
      <c r="J317">
        <f t="shared" si="134"/>
        <v>3.099836825800423</v>
      </c>
      <c r="K317">
        <f t="shared" si="135"/>
        <v>5.4803338512621949</v>
      </c>
      <c r="L317">
        <f t="shared" si="122"/>
        <v>0.56562919521526756</v>
      </c>
      <c r="M317">
        <v>314</v>
      </c>
      <c r="N317">
        <f t="shared" si="136"/>
        <v>4.8434950403131607</v>
      </c>
      <c r="O317">
        <f t="shared" si="137"/>
        <v>6.8504173140777436</v>
      </c>
      <c r="P317">
        <f t="shared" si="123"/>
        <v>0.70703649401908442</v>
      </c>
      <c r="Q317">
        <v>314</v>
      </c>
      <c r="R317">
        <f t="shared" si="138"/>
        <v>6.9746328580509518</v>
      </c>
      <c r="S317">
        <f t="shared" si="139"/>
        <v>8.2205007768932923</v>
      </c>
      <c r="T317">
        <f t="shared" si="124"/>
        <v>0.84844379282290128</v>
      </c>
      <c r="U317">
        <v>314</v>
      </c>
      <c r="V317">
        <f t="shared" si="140"/>
        <v>9.4932502790137949</v>
      </c>
      <c r="W317">
        <f t="shared" si="141"/>
        <v>9.590584239708841</v>
      </c>
      <c r="X317">
        <f t="shared" si="125"/>
        <v>0.98985109162671814</v>
      </c>
      <c r="Y317">
        <v>314</v>
      </c>
      <c r="Z317">
        <f t="shared" si="142"/>
        <v>12.399347303201692</v>
      </c>
      <c r="AA317">
        <f t="shared" si="143"/>
        <v>10.96066770252439</v>
      </c>
      <c r="AB317">
        <f t="shared" si="126"/>
        <v>1.1312583904305351</v>
      </c>
      <c r="AC317">
        <v>314</v>
      </c>
      <c r="AD317">
        <f t="shared" si="144"/>
        <v>15.692923930614642</v>
      </c>
      <c r="AE317">
        <f t="shared" si="145"/>
        <v>12.330751165339938</v>
      </c>
      <c r="AF317">
        <f t="shared" si="127"/>
        <v>1.272665689234352</v>
      </c>
      <c r="AG317">
        <v>314</v>
      </c>
      <c r="AH317">
        <f t="shared" si="146"/>
        <v>19.373980161252643</v>
      </c>
      <c r="AI317">
        <f t="shared" si="147"/>
        <v>13.700834628155487</v>
      </c>
      <c r="AJ317">
        <f t="shared" si="128"/>
        <v>1.4140729880381688</v>
      </c>
      <c r="AK317">
        <v>314</v>
      </c>
      <c r="AL317">
        <f t="shared" si="148"/>
        <v>23.442515995115699</v>
      </c>
      <c r="AM317">
        <f t="shared" si="149"/>
        <v>15.070918090971036</v>
      </c>
      <c r="AN317">
        <f t="shared" si="129"/>
        <v>1.5554802868419857</v>
      </c>
    </row>
    <row r="318" spans="1:40">
      <c r="A318">
        <v>315</v>
      </c>
      <c r="B318">
        <f t="shared" si="130"/>
        <v>1.2118933447204465</v>
      </c>
      <c r="C318">
        <f t="shared" si="131"/>
        <v>3.4361169648638361</v>
      </c>
      <c r="D318">
        <f t="shared" si="120"/>
        <v>0.35269269268558512</v>
      </c>
      <c r="E318">
        <v>315</v>
      </c>
      <c r="F318">
        <f t="shared" si="132"/>
        <v>1.7451264163974429</v>
      </c>
      <c r="G318">
        <f t="shared" si="133"/>
        <v>4.1233403578366037</v>
      </c>
      <c r="H318">
        <f t="shared" si="121"/>
        <v>0.42323123122270212</v>
      </c>
      <c r="I318">
        <v>315</v>
      </c>
      <c r="J318">
        <f t="shared" si="134"/>
        <v>3.1024469624843429</v>
      </c>
      <c r="K318">
        <f t="shared" si="135"/>
        <v>5.497787143782138</v>
      </c>
      <c r="L318">
        <f t="shared" si="122"/>
        <v>0.56430830829693623</v>
      </c>
      <c r="M318">
        <v>315</v>
      </c>
      <c r="N318">
        <f t="shared" si="136"/>
        <v>4.8475733788817861</v>
      </c>
      <c r="O318">
        <f t="shared" si="137"/>
        <v>6.8722339297276722</v>
      </c>
      <c r="P318">
        <f t="shared" si="123"/>
        <v>0.70538538537117024</v>
      </c>
      <c r="Q318">
        <v>315</v>
      </c>
      <c r="R318">
        <f t="shared" si="138"/>
        <v>6.9805056655897717</v>
      </c>
      <c r="S318">
        <f t="shared" si="139"/>
        <v>8.2466807156732074</v>
      </c>
      <c r="T318">
        <f t="shared" si="124"/>
        <v>0.84646246244540424</v>
      </c>
      <c r="U318">
        <v>315</v>
      </c>
      <c r="V318">
        <f t="shared" si="140"/>
        <v>9.5012438226083002</v>
      </c>
      <c r="W318">
        <f t="shared" si="141"/>
        <v>9.6211275016187408</v>
      </c>
      <c r="X318">
        <f t="shared" si="125"/>
        <v>0.98753953951963835</v>
      </c>
      <c r="Y318">
        <v>315</v>
      </c>
      <c r="Z318">
        <f t="shared" si="142"/>
        <v>12.409787849937372</v>
      </c>
      <c r="AA318">
        <f t="shared" si="143"/>
        <v>10.995574287564276</v>
      </c>
      <c r="AB318">
        <f t="shared" si="126"/>
        <v>1.1286166165938725</v>
      </c>
      <c r="AC318">
        <v>315</v>
      </c>
      <c r="AD318">
        <f t="shared" si="144"/>
        <v>15.706137747576985</v>
      </c>
      <c r="AE318">
        <f t="shared" si="145"/>
        <v>12.370021073509811</v>
      </c>
      <c r="AF318">
        <f t="shared" si="127"/>
        <v>1.2696936936681062</v>
      </c>
      <c r="AG318">
        <v>315</v>
      </c>
      <c r="AH318">
        <f t="shared" si="146"/>
        <v>19.390293515527144</v>
      </c>
      <c r="AI318">
        <f t="shared" si="147"/>
        <v>13.744467859455344</v>
      </c>
      <c r="AJ318">
        <f t="shared" si="128"/>
        <v>1.4107707707423405</v>
      </c>
      <c r="AK318">
        <v>315</v>
      </c>
      <c r="AL318">
        <f t="shared" si="148"/>
        <v>23.462255153787844</v>
      </c>
      <c r="AM318">
        <f t="shared" si="149"/>
        <v>15.11891464540088</v>
      </c>
      <c r="AN318">
        <f t="shared" si="129"/>
        <v>1.5518478478165745</v>
      </c>
    </row>
    <row r="319" spans="1:40">
      <c r="A319">
        <v>316</v>
      </c>
      <c r="B319">
        <f t="shared" si="130"/>
        <v>1.2128708606955232</v>
      </c>
      <c r="C319">
        <f t="shared" si="131"/>
        <v>3.4470252726888004</v>
      </c>
      <c r="D319">
        <f t="shared" si="120"/>
        <v>0.35186015904938273</v>
      </c>
      <c r="E319">
        <v>316</v>
      </c>
      <c r="F319">
        <f t="shared" si="132"/>
        <v>1.7465340394015532</v>
      </c>
      <c r="G319">
        <f t="shared" si="133"/>
        <v>4.1364303272265612</v>
      </c>
      <c r="H319">
        <f t="shared" si="121"/>
        <v>0.42223219085925917</v>
      </c>
      <c r="I319">
        <v>316</v>
      </c>
      <c r="J319">
        <f t="shared" si="134"/>
        <v>3.1049494033805392</v>
      </c>
      <c r="K319">
        <f t="shared" si="135"/>
        <v>5.5152404363020811</v>
      </c>
      <c r="L319">
        <f t="shared" si="122"/>
        <v>0.56297625447901234</v>
      </c>
      <c r="M319">
        <v>316</v>
      </c>
      <c r="N319">
        <f t="shared" si="136"/>
        <v>4.8514834427820928</v>
      </c>
      <c r="O319">
        <f t="shared" si="137"/>
        <v>6.8940505453776009</v>
      </c>
      <c r="P319">
        <f t="shared" si="123"/>
        <v>0.70372031809876545</v>
      </c>
      <c r="Q319">
        <v>316</v>
      </c>
      <c r="R319">
        <f t="shared" si="138"/>
        <v>6.9861361576062126</v>
      </c>
      <c r="S319">
        <f t="shared" si="139"/>
        <v>8.2728606544531225</v>
      </c>
      <c r="T319">
        <f t="shared" si="124"/>
        <v>0.84446438171851834</v>
      </c>
      <c r="U319">
        <v>316</v>
      </c>
      <c r="V319">
        <f t="shared" si="140"/>
        <v>9.5089075478529015</v>
      </c>
      <c r="W319">
        <f t="shared" si="141"/>
        <v>9.6516707635286423</v>
      </c>
      <c r="X319">
        <f t="shared" si="125"/>
        <v>0.98520844533827145</v>
      </c>
      <c r="Y319">
        <v>316</v>
      </c>
      <c r="Z319">
        <f t="shared" si="142"/>
        <v>12.419797613522157</v>
      </c>
      <c r="AA319">
        <f t="shared" si="143"/>
        <v>11.030480872604162</v>
      </c>
      <c r="AB319">
        <f t="shared" si="126"/>
        <v>1.1259525089580247</v>
      </c>
      <c r="AC319">
        <v>316</v>
      </c>
      <c r="AD319">
        <f t="shared" si="144"/>
        <v>15.71880635461398</v>
      </c>
      <c r="AE319">
        <f t="shared" si="145"/>
        <v>12.409290981679682</v>
      </c>
      <c r="AF319">
        <f t="shared" si="127"/>
        <v>1.2666965725777777</v>
      </c>
      <c r="AG319">
        <v>316</v>
      </c>
      <c r="AH319">
        <f t="shared" si="146"/>
        <v>19.405933771128371</v>
      </c>
      <c r="AI319">
        <f t="shared" si="147"/>
        <v>13.788101090755202</v>
      </c>
      <c r="AJ319">
        <f t="shared" si="128"/>
        <v>1.4074406361975309</v>
      </c>
      <c r="AK319">
        <v>316</v>
      </c>
      <c r="AL319">
        <f t="shared" si="148"/>
        <v>23.481179863065329</v>
      </c>
      <c r="AM319">
        <f t="shared" si="149"/>
        <v>15.166911199830723</v>
      </c>
      <c r="AN319">
        <f t="shared" si="129"/>
        <v>1.5481846998172839</v>
      </c>
    </row>
    <row r="320" spans="1:40">
      <c r="A320">
        <v>317</v>
      </c>
      <c r="B320">
        <f t="shared" si="130"/>
        <v>1.2138070486102583</v>
      </c>
      <c r="C320">
        <f t="shared" si="131"/>
        <v>3.4579335805137656</v>
      </c>
      <c r="D320">
        <f t="shared" si="120"/>
        <v>0.3510209263273113</v>
      </c>
      <c r="E320">
        <v>317</v>
      </c>
      <c r="F320">
        <f t="shared" si="132"/>
        <v>1.7478821499987722</v>
      </c>
      <c r="G320">
        <f t="shared" si="133"/>
        <v>4.1495202966165188</v>
      </c>
      <c r="H320">
        <f t="shared" si="121"/>
        <v>0.42122511159277365</v>
      </c>
      <c r="I320">
        <v>317</v>
      </c>
      <c r="J320">
        <f t="shared" si="134"/>
        <v>3.1073460444422616</v>
      </c>
      <c r="K320">
        <f t="shared" si="135"/>
        <v>5.532693728822025</v>
      </c>
      <c r="L320">
        <f t="shared" si="122"/>
        <v>0.56163348212369812</v>
      </c>
      <c r="M320">
        <v>317</v>
      </c>
      <c r="N320">
        <f t="shared" si="136"/>
        <v>4.8552281944410334</v>
      </c>
      <c r="O320">
        <f t="shared" si="137"/>
        <v>6.9158671610275313</v>
      </c>
      <c r="P320">
        <f t="shared" si="123"/>
        <v>0.7020418526546226</v>
      </c>
      <c r="Q320">
        <v>317</v>
      </c>
      <c r="R320">
        <f t="shared" si="138"/>
        <v>6.9915285999950889</v>
      </c>
      <c r="S320">
        <f t="shared" si="139"/>
        <v>8.2990405932330376</v>
      </c>
      <c r="T320">
        <f t="shared" si="124"/>
        <v>0.8424502231855473</v>
      </c>
      <c r="U320">
        <v>317</v>
      </c>
      <c r="V320">
        <f t="shared" si="140"/>
        <v>9.5162472611044269</v>
      </c>
      <c r="W320">
        <f t="shared" si="141"/>
        <v>9.6822140254385438</v>
      </c>
      <c r="X320">
        <f t="shared" si="125"/>
        <v>0.98285859371647177</v>
      </c>
      <c r="Y320">
        <v>317</v>
      </c>
      <c r="Z320">
        <f t="shared" si="142"/>
        <v>12.429384177769046</v>
      </c>
      <c r="AA320">
        <f t="shared" si="143"/>
        <v>11.06538745764405</v>
      </c>
      <c r="AB320">
        <f t="shared" si="126"/>
        <v>1.1232669642473962</v>
      </c>
      <c r="AC320">
        <v>317</v>
      </c>
      <c r="AD320">
        <f t="shared" si="144"/>
        <v>15.730939349988949</v>
      </c>
      <c r="AE320">
        <f t="shared" si="145"/>
        <v>12.448560889849556</v>
      </c>
      <c r="AF320">
        <f t="shared" si="127"/>
        <v>1.2636753347783207</v>
      </c>
      <c r="AG320">
        <v>317</v>
      </c>
      <c r="AH320">
        <f t="shared" si="146"/>
        <v>19.420912777764133</v>
      </c>
      <c r="AI320">
        <f t="shared" si="147"/>
        <v>13.831734322055063</v>
      </c>
      <c r="AJ320">
        <f t="shared" si="128"/>
        <v>1.4040837053092452</v>
      </c>
      <c r="AK320">
        <v>317</v>
      </c>
      <c r="AL320">
        <f t="shared" si="148"/>
        <v>23.499304461094603</v>
      </c>
      <c r="AM320">
        <f t="shared" si="149"/>
        <v>15.214907754260569</v>
      </c>
      <c r="AN320">
        <f t="shared" si="129"/>
        <v>1.5444920758401699</v>
      </c>
    </row>
    <row r="321" spans="1:40">
      <c r="A321">
        <v>318</v>
      </c>
      <c r="B321">
        <f t="shared" si="130"/>
        <v>1.2147026616603176</v>
      </c>
      <c r="C321">
        <f t="shared" si="131"/>
        <v>3.46884188833873</v>
      </c>
      <c r="D321">
        <f t="shared" si="120"/>
        <v>0.35017527485003164</v>
      </c>
      <c r="E321">
        <v>318</v>
      </c>
      <c r="F321">
        <f t="shared" si="132"/>
        <v>1.7491718327908574</v>
      </c>
      <c r="G321">
        <f t="shared" si="133"/>
        <v>4.1626102660064763</v>
      </c>
      <c r="H321">
        <f t="shared" si="121"/>
        <v>0.42021032982003798</v>
      </c>
      <c r="I321">
        <v>318</v>
      </c>
      <c r="J321">
        <f t="shared" si="134"/>
        <v>3.1096388138504132</v>
      </c>
      <c r="K321">
        <f t="shared" si="135"/>
        <v>5.5501470213419681</v>
      </c>
      <c r="L321">
        <f t="shared" si="122"/>
        <v>0.56028043976005071</v>
      </c>
      <c r="M321">
        <v>318</v>
      </c>
      <c r="N321">
        <f t="shared" si="136"/>
        <v>4.8588106466412704</v>
      </c>
      <c r="O321">
        <f t="shared" si="137"/>
        <v>6.9376837766774599</v>
      </c>
      <c r="P321">
        <f t="shared" si="123"/>
        <v>0.70035054970006327</v>
      </c>
      <c r="Q321">
        <v>318</v>
      </c>
      <c r="R321">
        <f t="shared" si="138"/>
        <v>6.9966873311634297</v>
      </c>
      <c r="S321">
        <f t="shared" si="139"/>
        <v>8.3252205320129526</v>
      </c>
      <c r="T321">
        <f t="shared" si="124"/>
        <v>0.84042065964007595</v>
      </c>
      <c r="U321">
        <v>318</v>
      </c>
      <c r="V321">
        <f t="shared" si="140"/>
        <v>9.5232688674168902</v>
      </c>
      <c r="W321">
        <f t="shared" si="141"/>
        <v>9.7127572873484436</v>
      </c>
      <c r="X321">
        <f t="shared" si="125"/>
        <v>0.98049076958008874</v>
      </c>
      <c r="Y321">
        <v>318</v>
      </c>
      <c r="Z321">
        <f t="shared" si="142"/>
        <v>12.438555255401653</v>
      </c>
      <c r="AA321">
        <f t="shared" si="143"/>
        <v>11.100294042683936</v>
      </c>
      <c r="AB321">
        <f t="shared" si="126"/>
        <v>1.1205608795201014</v>
      </c>
      <c r="AC321">
        <v>318</v>
      </c>
      <c r="AD321">
        <f t="shared" si="144"/>
        <v>15.742546495117717</v>
      </c>
      <c r="AE321">
        <f t="shared" si="145"/>
        <v>12.487830798019429</v>
      </c>
      <c r="AF321">
        <f t="shared" si="127"/>
        <v>1.260630989460114</v>
      </c>
      <c r="AG321">
        <v>318</v>
      </c>
      <c r="AH321">
        <f t="shared" si="146"/>
        <v>19.435242586565082</v>
      </c>
      <c r="AI321">
        <f t="shared" si="147"/>
        <v>13.87536755335492</v>
      </c>
      <c r="AJ321">
        <f t="shared" si="128"/>
        <v>1.4007010994001265</v>
      </c>
      <c r="AK321">
        <v>318</v>
      </c>
      <c r="AL321">
        <f t="shared" si="148"/>
        <v>23.516643529743749</v>
      </c>
      <c r="AM321">
        <f t="shared" si="149"/>
        <v>15.262904308690413</v>
      </c>
      <c r="AN321">
        <f t="shared" si="129"/>
        <v>1.5407712093401393</v>
      </c>
    </row>
    <row r="322" spans="1:40">
      <c r="A322">
        <v>319</v>
      </c>
      <c r="B322">
        <f t="shared" si="130"/>
        <v>1.2155584654008631</v>
      </c>
      <c r="C322">
        <f t="shared" si="131"/>
        <v>3.4797501961636943</v>
      </c>
      <c r="D322">
        <f t="shared" si="120"/>
        <v>0.34932348498492072</v>
      </c>
      <c r="E322">
        <v>319</v>
      </c>
      <c r="F322">
        <f t="shared" si="132"/>
        <v>1.7504041901772429</v>
      </c>
      <c r="G322">
        <f t="shared" si="133"/>
        <v>4.1757002353964339</v>
      </c>
      <c r="H322">
        <f t="shared" si="121"/>
        <v>0.41918818198190477</v>
      </c>
      <c r="I322">
        <v>319</v>
      </c>
      <c r="J322">
        <f t="shared" si="134"/>
        <v>3.1118296714262095</v>
      </c>
      <c r="K322">
        <f t="shared" si="135"/>
        <v>5.5676003138619112</v>
      </c>
      <c r="L322">
        <f t="shared" si="122"/>
        <v>0.5589175759758731</v>
      </c>
      <c r="M322">
        <v>319</v>
      </c>
      <c r="N322">
        <f t="shared" si="136"/>
        <v>4.8622338616034524</v>
      </c>
      <c r="O322">
        <f t="shared" si="137"/>
        <v>6.9595003923273886</v>
      </c>
      <c r="P322">
        <f t="shared" si="123"/>
        <v>0.69864696996984144</v>
      </c>
      <c r="Q322">
        <v>319</v>
      </c>
      <c r="R322">
        <f t="shared" si="138"/>
        <v>7.0016167607089717</v>
      </c>
      <c r="S322">
        <f t="shared" si="139"/>
        <v>8.3514004707928677</v>
      </c>
      <c r="T322">
        <f t="shared" si="124"/>
        <v>0.83837636396380955</v>
      </c>
      <c r="U322">
        <v>319</v>
      </c>
      <c r="V322">
        <f t="shared" si="140"/>
        <v>9.5299783687427659</v>
      </c>
      <c r="W322">
        <f t="shared" si="141"/>
        <v>9.7433005492583451</v>
      </c>
      <c r="X322">
        <f t="shared" si="125"/>
        <v>0.97810575795777777</v>
      </c>
      <c r="Y322">
        <v>319</v>
      </c>
      <c r="Z322">
        <f t="shared" si="142"/>
        <v>12.447318685704838</v>
      </c>
      <c r="AA322">
        <f t="shared" si="143"/>
        <v>11.135200627723822</v>
      </c>
      <c r="AB322">
        <f t="shared" si="126"/>
        <v>1.1178351519517462</v>
      </c>
      <c r="AC322">
        <v>319</v>
      </c>
      <c r="AD322">
        <f t="shared" si="144"/>
        <v>15.753637711595186</v>
      </c>
      <c r="AE322">
        <f t="shared" si="145"/>
        <v>12.5271007061893</v>
      </c>
      <c r="AF322">
        <f t="shared" si="127"/>
        <v>1.2575645459457145</v>
      </c>
      <c r="AG322">
        <v>319</v>
      </c>
      <c r="AH322">
        <f t="shared" si="146"/>
        <v>19.44893544641381</v>
      </c>
      <c r="AI322">
        <f t="shared" si="147"/>
        <v>13.919000784654777</v>
      </c>
      <c r="AJ322">
        <f t="shared" si="128"/>
        <v>1.3972939399396829</v>
      </c>
      <c r="AK322">
        <v>319</v>
      </c>
      <c r="AL322">
        <f t="shared" si="148"/>
        <v>23.533211890160707</v>
      </c>
      <c r="AM322">
        <f t="shared" si="149"/>
        <v>15.310900863120256</v>
      </c>
      <c r="AN322">
        <f t="shared" si="129"/>
        <v>1.5370233339336508</v>
      </c>
    </row>
    <row r="323" spans="1:40">
      <c r="A323">
        <v>320</v>
      </c>
      <c r="B323">
        <f t="shared" si="130"/>
        <v>1.2163752375133583</v>
      </c>
      <c r="C323">
        <f t="shared" si="131"/>
        <v>3.4906585039886591</v>
      </c>
      <c r="D323">
        <f t="shared" si="120"/>
        <v>0.34846583706869261</v>
      </c>
      <c r="E323">
        <v>320</v>
      </c>
      <c r="F323">
        <f t="shared" si="132"/>
        <v>1.7515803420192357</v>
      </c>
      <c r="G323">
        <f t="shared" si="133"/>
        <v>4.1887902047863905</v>
      </c>
      <c r="H323">
        <f t="shared" si="121"/>
        <v>0.4181590044824311</v>
      </c>
      <c r="I323">
        <v>320</v>
      </c>
      <c r="J323">
        <f t="shared" si="134"/>
        <v>3.113920608034197</v>
      </c>
      <c r="K323">
        <f t="shared" si="135"/>
        <v>5.5850536063818543</v>
      </c>
      <c r="L323">
        <f t="shared" si="122"/>
        <v>0.55754533930990813</v>
      </c>
      <c r="M323">
        <v>320</v>
      </c>
      <c r="N323">
        <f t="shared" si="136"/>
        <v>4.8655009500534332</v>
      </c>
      <c r="O323">
        <f t="shared" si="137"/>
        <v>6.9813170079773181</v>
      </c>
      <c r="P323">
        <f t="shared" si="123"/>
        <v>0.69693167413738522</v>
      </c>
      <c r="Q323">
        <v>320</v>
      </c>
      <c r="R323">
        <f t="shared" si="138"/>
        <v>7.0063213680769429</v>
      </c>
      <c r="S323">
        <f t="shared" si="139"/>
        <v>8.3775804095727811</v>
      </c>
      <c r="T323">
        <f t="shared" si="124"/>
        <v>0.83631800896486219</v>
      </c>
      <c r="U323">
        <v>320</v>
      </c>
      <c r="V323">
        <f t="shared" si="140"/>
        <v>9.5363818621047276</v>
      </c>
      <c r="W323">
        <f t="shared" si="141"/>
        <v>9.7738438111682449</v>
      </c>
      <c r="X323">
        <f t="shared" si="125"/>
        <v>0.97570434379233917</v>
      </c>
      <c r="Y323">
        <v>320</v>
      </c>
      <c r="Z323">
        <f t="shared" si="142"/>
        <v>12.455682432136788</v>
      </c>
      <c r="AA323">
        <f t="shared" si="143"/>
        <v>11.170107212763709</v>
      </c>
      <c r="AB323">
        <f t="shared" si="126"/>
        <v>1.1150906786198163</v>
      </c>
      <c r="AC323">
        <v>320</v>
      </c>
      <c r="AD323">
        <f t="shared" si="144"/>
        <v>15.764223078173123</v>
      </c>
      <c r="AE323">
        <f t="shared" si="145"/>
        <v>12.566370614359172</v>
      </c>
      <c r="AF323">
        <f t="shared" si="127"/>
        <v>1.2544770134472933</v>
      </c>
      <c r="AG323">
        <v>320</v>
      </c>
      <c r="AH323">
        <f t="shared" si="146"/>
        <v>19.462003800213733</v>
      </c>
      <c r="AI323">
        <f t="shared" si="147"/>
        <v>13.962634015954636</v>
      </c>
      <c r="AJ323">
        <f t="shared" si="128"/>
        <v>1.3938633482747704</v>
      </c>
      <c r="AK323">
        <v>320</v>
      </c>
      <c r="AL323">
        <f t="shared" si="148"/>
        <v>23.549024598258615</v>
      </c>
      <c r="AM323">
        <f t="shared" si="149"/>
        <v>15.3588974175501</v>
      </c>
      <c r="AN323">
        <f t="shared" si="129"/>
        <v>1.5332496831022473</v>
      </c>
    </row>
    <row r="324" spans="1:40">
      <c r="A324">
        <v>321</v>
      </c>
      <c r="B324">
        <f t="shared" si="130"/>
        <v>1.2171537675686788</v>
      </c>
      <c r="C324">
        <f t="shared" si="131"/>
        <v>3.5015668118136234</v>
      </c>
      <c r="D324">
        <f t="shared" ref="D324:D364" si="150">B324/C324</f>
        <v>0.34760261134022419</v>
      </c>
      <c r="E324">
        <v>321</v>
      </c>
      <c r="F324">
        <f t="shared" si="132"/>
        <v>1.7527014252988975</v>
      </c>
      <c r="G324">
        <f t="shared" si="133"/>
        <v>4.2018801741763481</v>
      </c>
      <c r="H324">
        <f t="shared" ref="H324:H364" si="151">F324/G324</f>
        <v>0.41712313360826903</v>
      </c>
      <c r="I324">
        <v>321</v>
      </c>
      <c r="J324">
        <f t="shared" si="134"/>
        <v>3.1159136449758176</v>
      </c>
      <c r="K324">
        <f t="shared" si="135"/>
        <v>5.6025068989017974</v>
      </c>
      <c r="L324">
        <f t="shared" ref="L324:L364" si="152">J324/K324</f>
        <v>0.5561641781443587</v>
      </c>
      <c r="M324">
        <v>321</v>
      </c>
      <c r="N324">
        <f t="shared" si="136"/>
        <v>4.8686150702747151</v>
      </c>
      <c r="O324">
        <f t="shared" si="137"/>
        <v>7.0031336236272468</v>
      </c>
      <c r="P324">
        <f t="shared" ref="P324:P364" si="153">N324/O324</f>
        <v>0.69520522268044838</v>
      </c>
      <c r="Q324">
        <v>321</v>
      </c>
      <c r="R324">
        <f t="shared" si="138"/>
        <v>7.01080570119559</v>
      </c>
      <c r="S324">
        <f t="shared" si="139"/>
        <v>8.4037603483526961</v>
      </c>
      <c r="T324">
        <f t="shared" ref="T324:T364" si="154">R324/S324</f>
        <v>0.83424626721653805</v>
      </c>
      <c r="U324">
        <v>321</v>
      </c>
      <c r="V324">
        <f t="shared" si="140"/>
        <v>9.5424855377384414</v>
      </c>
      <c r="W324">
        <f t="shared" si="141"/>
        <v>9.8043870730781464</v>
      </c>
      <c r="X324">
        <f t="shared" ref="X324:X364" si="155">V324/W324</f>
        <v>0.9732873117526275</v>
      </c>
      <c r="Y324">
        <v>321</v>
      </c>
      <c r="Z324">
        <f t="shared" si="142"/>
        <v>12.46365457990327</v>
      </c>
      <c r="AA324">
        <f t="shared" si="143"/>
        <v>11.205013797803595</v>
      </c>
      <c r="AB324">
        <f t="shared" ref="AB324:AB364" si="156">Z324/AA324</f>
        <v>1.1123283562887174</v>
      </c>
      <c r="AC324">
        <v>321</v>
      </c>
      <c r="AD324">
        <f t="shared" si="144"/>
        <v>15.774312827690077</v>
      </c>
      <c r="AE324">
        <f t="shared" si="145"/>
        <v>12.605640522529043</v>
      </c>
      <c r="AF324">
        <f t="shared" ref="AF324:AF364" si="157">AD324/AE324</f>
        <v>1.2513694008248071</v>
      </c>
      <c r="AG324">
        <v>321</v>
      </c>
      <c r="AH324">
        <f t="shared" si="146"/>
        <v>19.47446028109886</v>
      </c>
      <c r="AI324">
        <f t="shared" si="147"/>
        <v>14.006267247254494</v>
      </c>
      <c r="AJ324">
        <f t="shared" ref="AJ324:AJ364" si="158">AH324/AI324</f>
        <v>1.3904104453608968</v>
      </c>
      <c r="AK324">
        <v>321</v>
      </c>
      <c r="AL324">
        <f t="shared" si="148"/>
        <v>23.56409694012962</v>
      </c>
      <c r="AM324">
        <f t="shared" si="149"/>
        <v>15.406893971979944</v>
      </c>
      <c r="AN324">
        <f t="shared" ref="AN324:AN364" si="159">AL324/AM324</f>
        <v>1.5294514898969862</v>
      </c>
    </row>
    <row r="325" spans="1:40">
      <c r="A325">
        <v>322</v>
      </c>
      <c r="B325">
        <f t="shared" ref="B325:B363" si="160">(RADIANS(A325)-SIN(RADIANS(A325)))*(B$1/12)^2/8</f>
        <v>1.2178948567866015</v>
      </c>
      <c r="C325">
        <f t="shared" ref="C325:C363" si="161">B$1/24*RADIANS(A325)</f>
        <v>3.5124751196385882</v>
      </c>
      <c r="D325">
        <f t="shared" si="150"/>
        <v>0.34673408787360044</v>
      </c>
      <c r="E325">
        <v>322</v>
      </c>
      <c r="F325">
        <f t="shared" ref="F325:F363" si="162">(RADIANS(E325)-SIN(RADIANS(E325)))*(F$1/12)^2/8</f>
        <v>1.7537685937727061</v>
      </c>
      <c r="G325">
        <f t="shared" ref="G325:G363" si="163">F$1/24*RADIANS(E325)</f>
        <v>4.2149701435663065</v>
      </c>
      <c r="H325">
        <f t="shared" si="151"/>
        <v>0.41608090544832044</v>
      </c>
      <c r="I325">
        <v>322</v>
      </c>
      <c r="J325">
        <f t="shared" ref="J325:J363" si="164">(RADIANS(I325)-SIN(RADIANS(I325)))*(J$1/12)^2/8</f>
        <v>3.1178108333736998</v>
      </c>
      <c r="K325">
        <f t="shared" ref="K325:K363" si="165">J$1/24*RADIANS(I325)</f>
        <v>5.6199601914217414</v>
      </c>
      <c r="L325">
        <f t="shared" si="152"/>
        <v>0.55477454059776066</v>
      </c>
      <c r="M325">
        <v>322</v>
      </c>
      <c r="N325">
        <f t="shared" ref="N325:N363" si="166">(RADIANS(M325)-SIN(RADIANS(M325)))*(N$1/12)^2/8</f>
        <v>4.8715794271464059</v>
      </c>
      <c r="O325">
        <f t="shared" ref="O325:O363" si="167">N$1/24*RADIANS(M325)</f>
        <v>7.0249502392771763</v>
      </c>
      <c r="P325">
        <f t="shared" si="153"/>
        <v>0.69346817574720088</v>
      </c>
      <c r="Q325">
        <v>322</v>
      </c>
      <c r="R325">
        <f t="shared" ref="R325:R363" si="168">(RADIANS(Q325)-SIN(RADIANS(Q325)))*(R$1/12)^2/8</f>
        <v>7.0150743750908244</v>
      </c>
      <c r="S325">
        <f t="shared" ref="S325:S363" si="169">R$1/24*RADIANS(Q325)</f>
        <v>8.429940287132613</v>
      </c>
      <c r="T325">
        <f t="shared" si="154"/>
        <v>0.83216181089664087</v>
      </c>
      <c r="U325">
        <v>322</v>
      </c>
      <c r="V325">
        <f t="shared" ref="V325:V363" si="170">(RADIANS(U325)-SIN(RADIANS(U325)))*(V$1/12)^2/8</f>
        <v>9.5482956772069549</v>
      </c>
      <c r="W325">
        <f t="shared" ref="W325:W363" si="171">V$1/24*RADIANS(U325)</f>
        <v>9.8349303349880479</v>
      </c>
      <c r="X325">
        <f t="shared" si="155"/>
        <v>0.97085544604608109</v>
      </c>
      <c r="Y325">
        <v>322</v>
      </c>
      <c r="Z325">
        <f t="shared" ref="Z325:Z363" si="172">(RADIANS(Y325)-SIN(RADIANS(Y325)))*(Z$1/12)^2/8</f>
        <v>12.471243333494799</v>
      </c>
      <c r="AA325">
        <f t="shared" ref="AA325:AA363" si="173">Z$1/24*RADIANS(Y325)</f>
        <v>11.239920382843483</v>
      </c>
      <c r="AB325">
        <f t="shared" si="156"/>
        <v>1.1095490811955213</v>
      </c>
      <c r="AC325">
        <v>322</v>
      </c>
      <c r="AD325">
        <f t="shared" ref="AD325:AD363" si="174">(RADIANS(AC325)-SIN(RADIANS(AC325)))*(AD$1/12)^2/8</f>
        <v>15.783917343954355</v>
      </c>
      <c r="AE325">
        <f t="shared" ref="AE325:AE363" si="175">AD$1/24*RADIANS(AC325)</f>
        <v>12.644910430698918</v>
      </c>
      <c r="AF325">
        <f t="shared" si="157"/>
        <v>1.2482427163449616</v>
      </c>
      <c r="AG325">
        <v>322</v>
      </c>
      <c r="AH325">
        <f t="shared" ref="AH325:AH363" si="176">(RADIANS(AG325)-SIN(RADIANS(AG325)))*(AH$1/12)^2/8</f>
        <v>19.486317708585624</v>
      </c>
      <c r="AI325">
        <f t="shared" ref="AI325:AI363" si="177">AH$1/24*RADIANS(AG325)</f>
        <v>14.049900478554353</v>
      </c>
      <c r="AJ325">
        <f t="shared" si="158"/>
        <v>1.3869363514944018</v>
      </c>
      <c r="AK325">
        <v>322</v>
      </c>
      <c r="AL325">
        <f t="shared" ref="AL325:AL363" si="178">(RADIANS(AK325)-SIN(RADIANS(AK325)))*(AL$1/12)^2/8</f>
        <v>23.578444427388604</v>
      </c>
      <c r="AM325">
        <f t="shared" ref="AM325:AM363" si="179">AL$1/24*RADIANS(AK325)</f>
        <v>15.454890526409789</v>
      </c>
      <c r="AN325">
        <f t="shared" si="159"/>
        <v>1.5256299866438419</v>
      </c>
    </row>
    <row r="326" spans="1:40">
      <c r="A326">
        <v>323</v>
      </c>
      <c r="B326">
        <f t="shared" si="160"/>
        <v>1.2185993177917447</v>
      </c>
      <c r="C326">
        <f t="shared" si="161"/>
        <v>3.5233834274635529</v>
      </c>
      <c r="D326">
        <f t="shared" si="150"/>
        <v>0.3458605465113973</v>
      </c>
      <c r="E326">
        <v>323</v>
      </c>
      <c r="F326">
        <f t="shared" si="162"/>
        <v>1.7547830176201125</v>
      </c>
      <c r="G326">
        <f t="shared" si="163"/>
        <v>4.2280601129562632</v>
      </c>
      <c r="H326">
        <f t="shared" si="151"/>
        <v>0.41503265581367688</v>
      </c>
      <c r="I326">
        <v>323</v>
      </c>
      <c r="J326">
        <f t="shared" si="164"/>
        <v>3.1196142535468665</v>
      </c>
      <c r="K326">
        <f t="shared" si="165"/>
        <v>5.6374134839416845</v>
      </c>
      <c r="L326">
        <f t="shared" si="152"/>
        <v>0.5533768744182358</v>
      </c>
      <c r="M326">
        <v>323</v>
      </c>
      <c r="N326">
        <f t="shared" si="166"/>
        <v>4.8743972711669787</v>
      </c>
      <c r="O326">
        <f t="shared" si="167"/>
        <v>7.0467668549271059</v>
      </c>
      <c r="P326">
        <f t="shared" si="153"/>
        <v>0.69172109302279461</v>
      </c>
      <c r="Q326">
        <v>323</v>
      </c>
      <c r="R326">
        <f t="shared" si="168"/>
        <v>7.0191320704804498</v>
      </c>
      <c r="S326">
        <f t="shared" si="169"/>
        <v>8.4561202259125263</v>
      </c>
      <c r="T326">
        <f t="shared" si="154"/>
        <v>0.83006531162735375</v>
      </c>
      <c r="U326">
        <v>323</v>
      </c>
      <c r="V326">
        <f t="shared" si="170"/>
        <v>9.553818651487278</v>
      </c>
      <c r="W326">
        <f t="shared" si="171"/>
        <v>9.8654735968979477</v>
      </c>
      <c r="X326">
        <f t="shared" si="155"/>
        <v>0.96840953023191256</v>
      </c>
      <c r="Y326">
        <v>323</v>
      </c>
      <c r="Z326">
        <f t="shared" si="172"/>
        <v>12.478457014187466</v>
      </c>
      <c r="AA326">
        <f t="shared" si="173"/>
        <v>11.274826967883369</v>
      </c>
      <c r="AB326">
        <f t="shared" si="156"/>
        <v>1.1067537488364716</v>
      </c>
      <c r="AC326">
        <v>323</v>
      </c>
      <c r="AD326">
        <f t="shared" si="174"/>
        <v>15.793047158581011</v>
      </c>
      <c r="AE326">
        <f t="shared" si="175"/>
        <v>12.68418033886879</v>
      </c>
      <c r="AF326">
        <f t="shared" si="157"/>
        <v>1.2450979674410303</v>
      </c>
      <c r="AG326">
        <v>323</v>
      </c>
      <c r="AH326">
        <f t="shared" si="176"/>
        <v>19.497589084667915</v>
      </c>
      <c r="AI326">
        <f t="shared" si="177"/>
        <v>14.093533709854212</v>
      </c>
      <c r="AJ326">
        <f t="shared" si="158"/>
        <v>1.3834421860455892</v>
      </c>
      <c r="AK326">
        <v>323</v>
      </c>
      <c r="AL326">
        <f t="shared" si="178"/>
        <v>23.592082792448178</v>
      </c>
      <c r="AM326">
        <f t="shared" si="179"/>
        <v>15.502887080839633</v>
      </c>
      <c r="AN326">
        <f t="shared" si="159"/>
        <v>1.5217864046501484</v>
      </c>
    </row>
    <row r="327" spans="1:40">
      <c r="A327">
        <v>324</v>
      </c>
      <c r="B327">
        <f t="shared" si="160"/>
        <v>1.2192679743660353</v>
      </c>
      <c r="C327">
        <f t="shared" si="161"/>
        <v>3.5342917352885173</v>
      </c>
      <c r="D327">
        <f t="shared" si="150"/>
        <v>0.34498226679821664</v>
      </c>
      <c r="E327">
        <v>324</v>
      </c>
      <c r="F327">
        <f t="shared" si="162"/>
        <v>1.7557458830870909</v>
      </c>
      <c r="G327">
        <f t="shared" si="163"/>
        <v>4.2411500823462207</v>
      </c>
      <c r="H327">
        <f t="shared" si="151"/>
        <v>0.41397872015785997</v>
      </c>
      <c r="I327">
        <v>324</v>
      </c>
      <c r="J327">
        <f t="shared" si="164"/>
        <v>3.1213260143770505</v>
      </c>
      <c r="K327">
        <f t="shared" si="165"/>
        <v>5.6548667764616276</v>
      </c>
      <c r="L327">
        <f t="shared" si="152"/>
        <v>0.55197162687714663</v>
      </c>
      <c r="M327">
        <v>324</v>
      </c>
      <c r="N327">
        <f t="shared" si="166"/>
        <v>4.8770718974641412</v>
      </c>
      <c r="O327">
        <f t="shared" si="167"/>
        <v>7.0685834705770345</v>
      </c>
      <c r="P327">
        <f t="shared" si="153"/>
        <v>0.68996453359643328</v>
      </c>
      <c r="Q327">
        <v>324</v>
      </c>
      <c r="R327">
        <f t="shared" si="168"/>
        <v>7.0229835323483636</v>
      </c>
      <c r="S327">
        <f t="shared" si="169"/>
        <v>8.4823001646924414</v>
      </c>
      <c r="T327">
        <f t="shared" si="154"/>
        <v>0.82795744031571994</v>
      </c>
      <c r="U327">
        <v>324</v>
      </c>
      <c r="V327">
        <f t="shared" si="170"/>
        <v>9.5590609190297169</v>
      </c>
      <c r="W327">
        <f t="shared" si="171"/>
        <v>9.8960168588078474</v>
      </c>
      <c r="X327">
        <f t="shared" si="155"/>
        <v>0.96595034703500671</v>
      </c>
      <c r="Y327">
        <v>324</v>
      </c>
      <c r="Z327">
        <f t="shared" si="172"/>
        <v>12.485304057508202</v>
      </c>
      <c r="AA327">
        <f t="shared" si="173"/>
        <v>11.309733552923255</v>
      </c>
      <c r="AB327">
        <f t="shared" si="156"/>
        <v>1.1039432537542933</v>
      </c>
      <c r="AC327">
        <v>324</v>
      </c>
      <c r="AD327">
        <f t="shared" si="174"/>
        <v>15.801712947783818</v>
      </c>
      <c r="AE327">
        <f t="shared" si="175"/>
        <v>12.723450247038663</v>
      </c>
      <c r="AF327">
        <f t="shared" si="157"/>
        <v>1.2419361604735799</v>
      </c>
      <c r="AG327">
        <v>324</v>
      </c>
      <c r="AH327">
        <f t="shared" si="176"/>
        <v>19.508287589856565</v>
      </c>
      <c r="AI327">
        <f t="shared" si="177"/>
        <v>14.137166941154069</v>
      </c>
      <c r="AJ327">
        <f t="shared" si="158"/>
        <v>1.3799290671928666</v>
      </c>
      <c r="AK327">
        <v>324</v>
      </c>
      <c r="AL327">
        <f t="shared" si="178"/>
        <v>23.605027983726444</v>
      </c>
      <c r="AM327">
        <f t="shared" si="179"/>
        <v>15.550883635269475</v>
      </c>
      <c r="AN327">
        <f t="shared" si="159"/>
        <v>1.5179219739121532</v>
      </c>
    </row>
    <row r="328" spans="1:40">
      <c r="A328">
        <v>325</v>
      </c>
      <c r="B328">
        <f t="shared" si="160"/>
        <v>1.2199016611977767</v>
      </c>
      <c r="C328">
        <f t="shared" si="161"/>
        <v>3.5452000431134816</v>
      </c>
      <c r="D328">
        <f t="shared" si="150"/>
        <v>0.34409952791448944</v>
      </c>
      <c r="E328">
        <v>325</v>
      </c>
      <c r="F328">
        <f t="shared" si="162"/>
        <v>1.7566583921247985</v>
      </c>
      <c r="G328">
        <f t="shared" si="163"/>
        <v>4.2542400517361783</v>
      </c>
      <c r="H328">
        <f t="shared" si="151"/>
        <v>0.4129194334973873</v>
      </c>
      <c r="I328">
        <v>325</v>
      </c>
      <c r="J328">
        <f t="shared" si="164"/>
        <v>3.1229482526663084</v>
      </c>
      <c r="K328">
        <f t="shared" si="165"/>
        <v>5.6723200689815707</v>
      </c>
      <c r="L328">
        <f t="shared" si="152"/>
        <v>0.55055924466318318</v>
      </c>
      <c r="M328">
        <v>325</v>
      </c>
      <c r="N328">
        <f t="shared" si="166"/>
        <v>4.8796066447911066</v>
      </c>
      <c r="O328">
        <f t="shared" si="167"/>
        <v>7.0904000862269632</v>
      </c>
      <c r="P328">
        <f t="shared" si="153"/>
        <v>0.68819905582897889</v>
      </c>
      <c r="Q328">
        <v>325</v>
      </c>
      <c r="R328">
        <f t="shared" si="168"/>
        <v>7.0266335684991938</v>
      </c>
      <c r="S328">
        <f t="shared" si="169"/>
        <v>8.5084801034723565</v>
      </c>
      <c r="T328">
        <f t="shared" si="154"/>
        <v>0.8258388669947746</v>
      </c>
      <c r="U328">
        <v>325</v>
      </c>
      <c r="V328">
        <f t="shared" si="170"/>
        <v>9.5640290237905692</v>
      </c>
      <c r="W328">
        <f t="shared" si="171"/>
        <v>9.926560120717749</v>
      </c>
      <c r="X328">
        <f t="shared" si="155"/>
        <v>0.96347867816057042</v>
      </c>
      <c r="Y328">
        <v>325</v>
      </c>
      <c r="Z328">
        <f t="shared" si="172"/>
        <v>12.491793010665234</v>
      </c>
      <c r="AA328">
        <f t="shared" si="173"/>
        <v>11.344640137963141</v>
      </c>
      <c r="AB328">
        <f t="shared" si="156"/>
        <v>1.1011184893263664</v>
      </c>
      <c r="AC328">
        <v>325</v>
      </c>
      <c r="AD328">
        <f t="shared" si="174"/>
        <v>15.809925529123186</v>
      </c>
      <c r="AE328">
        <f t="shared" si="175"/>
        <v>12.762720155208534</v>
      </c>
      <c r="AF328">
        <f t="shared" si="157"/>
        <v>1.2387583004921621</v>
      </c>
      <c r="AG328">
        <v>325</v>
      </c>
      <c r="AH328">
        <f t="shared" si="176"/>
        <v>19.518426579164426</v>
      </c>
      <c r="AI328">
        <f t="shared" si="177"/>
        <v>14.180800172453926</v>
      </c>
      <c r="AJ328">
        <f t="shared" si="158"/>
        <v>1.3763981116579578</v>
      </c>
      <c r="AK328">
        <v>325</v>
      </c>
      <c r="AL328">
        <f t="shared" si="178"/>
        <v>23.617296160788957</v>
      </c>
      <c r="AM328">
        <f t="shared" si="179"/>
        <v>15.598880189699319</v>
      </c>
      <c r="AN328">
        <f t="shared" si="159"/>
        <v>1.5140379228237537</v>
      </c>
    </row>
    <row r="329" spans="1:40">
      <c r="A329">
        <v>326</v>
      </c>
      <c r="B329">
        <f t="shared" si="160"/>
        <v>1.2205012236273949</v>
      </c>
      <c r="C329">
        <f t="shared" si="161"/>
        <v>3.5561083509384468</v>
      </c>
      <c r="D329">
        <f t="shared" si="150"/>
        <v>0.34321260861056385</v>
      </c>
      <c r="E329">
        <v>326</v>
      </c>
      <c r="F329">
        <f t="shared" si="162"/>
        <v>1.7575217620234485</v>
      </c>
      <c r="G329">
        <f t="shared" si="163"/>
        <v>4.2673300211261358</v>
      </c>
      <c r="H329">
        <f t="shared" si="151"/>
        <v>0.41185513033267662</v>
      </c>
      <c r="I329">
        <v>326</v>
      </c>
      <c r="J329">
        <f t="shared" si="164"/>
        <v>3.1244831324861306</v>
      </c>
      <c r="K329">
        <f t="shared" si="165"/>
        <v>5.6897733615015147</v>
      </c>
      <c r="L329">
        <f t="shared" si="152"/>
        <v>0.54914017377690216</v>
      </c>
      <c r="M329">
        <v>326</v>
      </c>
      <c r="N329">
        <f t="shared" si="166"/>
        <v>4.8820048945095795</v>
      </c>
      <c r="O329">
        <f t="shared" si="167"/>
        <v>7.1122167018768936</v>
      </c>
      <c r="P329">
        <f t="shared" si="153"/>
        <v>0.6864252172211277</v>
      </c>
      <c r="Q329">
        <v>326</v>
      </c>
      <c r="R329">
        <f t="shared" si="168"/>
        <v>7.0300870480937938</v>
      </c>
      <c r="S329">
        <f t="shared" si="169"/>
        <v>8.5346600422522716</v>
      </c>
      <c r="T329">
        <f t="shared" si="154"/>
        <v>0.82371026066535324</v>
      </c>
      <c r="U329">
        <v>326</v>
      </c>
      <c r="V329">
        <f t="shared" si="170"/>
        <v>9.5687295932387748</v>
      </c>
      <c r="W329">
        <f t="shared" si="171"/>
        <v>9.9571033826276505</v>
      </c>
      <c r="X329">
        <f t="shared" si="155"/>
        <v>0.96099530410957879</v>
      </c>
      <c r="Y329">
        <v>326</v>
      </c>
      <c r="Z329">
        <f t="shared" si="172"/>
        <v>12.497932529944523</v>
      </c>
      <c r="AA329">
        <f t="shared" si="173"/>
        <v>11.379546723003029</v>
      </c>
      <c r="AB329">
        <f t="shared" si="156"/>
        <v>1.0982803475538043</v>
      </c>
      <c r="AC329">
        <v>326</v>
      </c>
      <c r="AD329">
        <f t="shared" si="174"/>
        <v>15.817695858211037</v>
      </c>
      <c r="AE329">
        <f t="shared" si="175"/>
        <v>12.801990063378408</v>
      </c>
      <c r="AF329">
        <f t="shared" si="157"/>
        <v>1.23556539099803</v>
      </c>
      <c r="AG329">
        <v>326</v>
      </c>
      <c r="AH329">
        <f t="shared" si="176"/>
        <v>19.528019578038318</v>
      </c>
      <c r="AI329">
        <f t="shared" si="177"/>
        <v>14.224433403753787</v>
      </c>
      <c r="AJ329">
        <f t="shared" si="158"/>
        <v>1.3728504344422554</v>
      </c>
      <c r="AK329">
        <v>326</v>
      </c>
      <c r="AL329">
        <f t="shared" si="178"/>
        <v>23.628903689426362</v>
      </c>
      <c r="AM329">
        <f t="shared" si="179"/>
        <v>15.646876744129166</v>
      </c>
      <c r="AN329">
        <f t="shared" si="159"/>
        <v>1.5101354778864808</v>
      </c>
    </row>
    <row r="330" spans="1:40">
      <c r="A330">
        <v>327</v>
      </c>
      <c r="B330">
        <f t="shared" si="160"/>
        <v>1.2210675173899386</v>
      </c>
      <c r="C330">
        <f t="shared" si="161"/>
        <v>3.5670166587634111</v>
      </c>
      <c r="D330">
        <f t="shared" si="150"/>
        <v>0.34232178714109229</v>
      </c>
      <c r="E330">
        <v>327</v>
      </c>
      <c r="F330">
        <f t="shared" si="162"/>
        <v>1.7583372250415115</v>
      </c>
      <c r="G330">
        <f t="shared" si="163"/>
        <v>4.2804199905160933</v>
      </c>
      <c r="H330">
        <f t="shared" si="151"/>
        <v>0.41078614456931073</v>
      </c>
      <c r="I330">
        <v>327</v>
      </c>
      <c r="J330">
        <f t="shared" si="164"/>
        <v>3.1259328445182426</v>
      </c>
      <c r="K330">
        <f t="shared" si="165"/>
        <v>5.7072266540214578</v>
      </c>
      <c r="L330">
        <f t="shared" si="152"/>
        <v>0.5477148594257476</v>
      </c>
      <c r="M330">
        <v>327</v>
      </c>
      <c r="N330">
        <f t="shared" si="166"/>
        <v>4.8842700695597543</v>
      </c>
      <c r="O330">
        <f t="shared" si="167"/>
        <v>7.1340333175268222</v>
      </c>
      <c r="P330">
        <f t="shared" si="153"/>
        <v>0.68464357428218459</v>
      </c>
      <c r="Q330">
        <v>327</v>
      </c>
      <c r="R330">
        <f t="shared" si="168"/>
        <v>7.0333489001660459</v>
      </c>
      <c r="S330">
        <f t="shared" si="169"/>
        <v>8.5608399810321867</v>
      </c>
      <c r="T330">
        <f t="shared" si="154"/>
        <v>0.82157228913862146</v>
      </c>
      <c r="U330">
        <v>327</v>
      </c>
      <c r="V330">
        <f t="shared" si="170"/>
        <v>9.5731693363371182</v>
      </c>
      <c r="W330">
        <f t="shared" si="171"/>
        <v>9.987646644537552</v>
      </c>
      <c r="X330">
        <f t="shared" si="155"/>
        <v>0.95850100399505822</v>
      </c>
      <c r="Y330">
        <v>327</v>
      </c>
      <c r="Z330">
        <f t="shared" si="172"/>
        <v>12.50373137807297</v>
      </c>
      <c r="AA330">
        <f t="shared" si="173"/>
        <v>11.414453308042916</v>
      </c>
      <c r="AB330">
        <f t="shared" si="156"/>
        <v>1.0954297188514952</v>
      </c>
      <c r="AC330">
        <v>327</v>
      </c>
      <c r="AD330">
        <f t="shared" si="174"/>
        <v>15.825035025373603</v>
      </c>
      <c r="AE330">
        <f t="shared" si="175"/>
        <v>12.841259971548279</v>
      </c>
      <c r="AF330">
        <f t="shared" si="157"/>
        <v>1.2323584337079323</v>
      </c>
      <c r="AG330">
        <v>327</v>
      </c>
      <c r="AH330">
        <f t="shared" si="176"/>
        <v>19.537080278239017</v>
      </c>
      <c r="AI330">
        <f t="shared" si="177"/>
        <v>14.268066635053644</v>
      </c>
      <c r="AJ330">
        <f t="shared" si="158"/>
        <v>1.3692871485643692</v>
      </c>
      <c r="AK330">
        <v>327</v>
      </c>
      <c r="AL330">
        <f t="shared" si="178"/>
        <v>23.63986713666921</v>
      </c>
      <c r="AM330">
        <f t="shared" si="179"/>
        <v>15.69487329855901</v>
      </c>
      <c r="AN330">
        <f t="shared" si="159"/>
        <v>1.5062158634208058</v>
      </c>
    </row>
    <row r="331" spans="1:40">
      <c r="A331">
        <v>328</v>
      </c>
      <c r="B331">
        <f t="shared" si="160"/>
        <v>1.2216014083544151</v>
      </c>
      <c r="C331">
        <f t="shared" si="161"/>
        <v>3.5779249665883754</v>
      </c>
      <c r="D331">
        <f t="shared" si="150"/>
        <v>0.34142734119973372</v>
      </c>
      <c r="E331">
        <v>328</v>
      </c>
      <c r="F331">
        <f t="shared" si="162"/>
        <v>1.7591060280303579</v>
      </c>
      <c r="G331">
        <f t="shared" si="163"/>
        <v>4.2935099599060509</v>
      </c>
      <c r="H331">
        <f t="shared" si="151"/>
        <v>0.40971280943968047</v>
      </c>
      <c r="I331">
        <v>328</v>
      </c>
      <c r="J331">
        <f t="shared" si="164"/>
        <v>3.1272996053873028</v>
      </c>
      <c r="K331">
        <f t="shared" si="165"/>
        <v>5.7246799465414009</v>
      </c>
      <c r="L331">
        <f t="shared" si="152"/>
        <v>0.54628374591957396</v>
      </c>
      <c r="M331">
        <v>328</v>
      </c>
      <c r="N331">
        <f t="shared" si="166"/>
        <v>4.8864056334176604</v>
      </c>
      <c r="O331">
        <f t="shared" si="167"/>
        <v>7.1558499331767509</v>
      </c>
      <c r="P331">
        <f t="shared" si="153"/>
        <v>0.68285468239946745</v>
      </c>
      <c r="Q331">
        <v>328</v>
      </c>
      <c r="R331">
        <f t="shared" si="168"/>
        <v>7.0364241121214315</v>
      </c>
      <c r="S331">
        <f t="shared" si="169"/>
        <v>8.5870199198121018</v>
      </c>
      <c r="T331">
        <f t="shared" si="154"/>
        <v>0.81942561887936094</v>
      </c>
      <c r="U331">
        <v>328</v>
      </c>
      <c r="V331">
        <f t="shared" si="170"/>
        <v>9.5773550414986151</v>
      </c>
      <c r="W331">
        <f t="shared" si="171"/>
        <v>10.018189906447452</v>
      </c>
      <c r="X331">
        <f t="shared" si="155"/>
        <v>0.95599655535925443</v>
      </c>
      <c r="Y331">
        <v>328</v>
      </c>
      <c r="Z331">
        <f t="shared" si="172"/>
        <v>12.509198421549211</v>
      </c>
      <c r="AA331">
        <f t="shared" si="173"/>
        <v>11.449359893082802</v>
      </c>
      <c r="AB331">
        <f t="shared" si="156"/>
        <v>1.0925674918391479</v>
      </c>
      <c r="AC331">
        <v>328</v>
      </c>
      <c r="AD331">
        <f t="shared" si="174"/>
        <v>15.831954252273221</v>
      </c>
      <c r="AE331">
        <f t="shared" si="175"/>
        <v>12.880529879718152</v>
      </c>
      <c r="AF331">
        <f t="shared" si="157"/>
        <v>1.2291384283190414</v>
      </c>
      <c r="AG331">
        <v>328</v>
      </c>
      <c r="AH331">
        <f t="shared" si="176"/>
        <v>19.545622533670642</v>
      </c>
      <c r="AI331">
        <f t="shared" si="177"/>
        <v>14.311699866353502</v>
      </c>
      <c r="AJ331">
        <f t="shared" si="158"/>
        <v>1.3657093647989349</v>
      </c>
      <c r="AK331">
        <v>328</v>
      </c>
      <c r="AL331">
        <f t="shared" si="178"/>
        <v>23.650203265741478</v>
      </c>
      <c r="AM331">
        <f t="shared" si="179"/>
        <v>15.742869852988852</v>
      </c>
      <c r="AN331">
        <f t="shared" si="159"/>
        <v>1.5022803012788284</v>
      </c>
    </row>
    <row r="332" spans="1:40">
      <c r="A332">
        <v>329</v>
      </c>
      <c r="B332">
        <f t="shared" si="160"/>
        <v>1.2221037722600387</v>
      </c>
      <c r="C332">
        <f t="shared" si="161"/>
        <v>3.5888332744133402</v>
      </c>
      <c r="D332">
        <f t="shared" si="150"/>
        <v>0.34052954785418771</v>
      </c>
      <c r="E332">
        <v>329</v>
      </c>
      <c r="F332">
        <f t="shared" si="162"/>
        <v>1.7598294320544559</v>
      </c>
      <c r="G332">
        <f t="shared" si="163"/>
        <v>4.3065999292960075</v>
      </c>
      <c r="H332">
        <f t="shared" si="151"/>
        <v>0.40863545742502533</v>
      </c>
      <c r="I332">
        <v>329</v>
      </c>
      <c r="J332">
        <f t="shared" si="164"/>
        <v>3.1285856569856993</v>
      </c>
      <c r="K332">
        <f t="shared" si="165"/>
        <v>5.742133239061344</v>
      </c>
      <c r="L332">
        <f t="shared" si="152"/>
        <v>0.5448472765667004</v>
      </c>
      <c r="M332">
        <v>329</v>
      </c>
      <c r="N332">
        <f t="shared" si="166"/>
        <v>4.888415089040155</v>
      </c>
      <c r="O332">
        <f t="shared" si="167"/>
        <v>7.1776665488266804</v>
      </c>
      <c r="P332">
        <f t="shared" si="153"/>
        <v>0.68105909570837542</v>
      </c>
      <c r="Q332">
        <v>329</v>
      </c>
      <c r="R332">
        <f t="shared" si="168"/>
        <v>7.0393177282178234</v>
      </c>
      <c r="S332">
        <f t="shared" si="169"/>
        <v>8.6131998585920151</v>
      </c>
      <c r="T332">
        <f t="shared" si="154"/>
        <v>0.81727091485005066</v>
      </c>
      <c r="U332">
        <v>329</v>
      </c>
      <c r="V332">
        <f t="shared" si="170"/>
        <v>9.5812935745187051</v>
      </c>
      <c r="W332">
        <f t="shared" si="171"/>
        <v>10.048733168357352</v>
      </c>
      <c r="X332">
        <f t="shared" si="155"/>
        <v>0.95348273399172589</v>
      </c>
      <c r="Y332">
        <v>329</v>
      </c>
      <c r="Z332">
        <f t="shared" si="172"/>
        <v>12.514342627942797</v>
      </c>
      <c r="AA332">
        <f t="shared" si="173"/>
        <v>11.484266478122688</v>
      </c>
      <c r="AB332">
        <f t="shared" si="156"/>
        <v>1.0896945531334008</v>
      </c>
      <c r="AC332">
        <v>329</v>
      </c>
      <c r="AD332">
        <f t="shared" si="174"/>
        <v>15.838464888490103</v>
      </c>
      <c r="AE332">
        <f t="shared" si="175"/>
        <v>12.919799787888024</v>
      </c>
      <c r="AF332">
        <f t="shared" si="157"/>
        <v>1.2259063722750758</v>
      </c>
      <c r="AG332">
        <v>329</v>
      </c>
      <c r="AH332">
        <f t="shared" si="176"/>
        <v>19.55366035616062</v>
      </c>
      <c r="AI332">
        <f t="shared" si="177"/>
        <v>14.355333097653361</v>
      </c>
      <c r="AJ332">
        <f t="shared" si="158"/>
        <v>1.3621181914167508</v>
      </c>
      <c r="AK332">
        <v>329</v>
      </c>
      <c r="AL332">
        <f t="shared" si="178"/>
        <v>23.659929030954352</v>
      </c>
      <c r="AM332">
        <f t="shared" si="179"/>
        <v>15.790866407418696</v>
      </c>
      <c r="AN332">
        <f t="shared" si="159"/>
        <v>1.4983300105584263</v>
      </c>
    </row>
    <row r="333" spans="1:40">
      <c r="A333">
        <v>330</v>
      </c>
      <c r="B333">
        <f t="shared" si="160"/>
        <v>1.2225754944494702</v>
      </c>
      <c r="C333">
        <f t="shared" si="161"/>
        <v>3.5997415822383045</v>
      </c>
      <c r="D333">
        <f t="shared" si="150"/>
        <v>0.3396286834815731</v>
      </c>
      <c r="E333">
        <v>330</v>
      </c>
      <c r="F333">
        <f t="shared" si="162"/>
        <v>1.7605087120072374</v>
      </c>
      <c r="G333">
        <f t="shared" si="163"/>
        <v>4.3196898986859651</v>
      </c>
      <c r="H333">
        <f t="shared" si="151"/>
        <v>0.40755442017788779</v>
      </c>
      <c r="I333">
        <v>330</v>
      </c>
      <c r="J333">
        <f t="shared" si="164"/>
        <v>3.129793265790644</v>
      </c>
      <c r="K333">
        <f t="shared" si="165"/>
        <v>5.7595865315812871</v>
      </c>
      <c r="L333">
        <f t="shared" si="152"/>
        <v>0.54340589357051694</v>
      </c>
      <c r="M333">
        <v>330</v>
      </c>
      <c r="N333">
        <f t="shared" si="166"/>
        <v>4.8903019777978809</v>
      </c>
      <c r="O333">
        <f t="shared" si="167"/>
        <v>7.1994831644766091</v>
      </c>
      <c r="P333">
        <f t="shared" si="153"/>
        <v>0.6792573669631462</v>
      </c>
      <c r="Q333">
        <v>330</v>
      </c>
      <c r="R333">
        <f t="shared" si="168"/>
        <v>7.0420348480289494</v>
      </c>
      <c r="S333">
        <f t="shared" si="169"/>
        <v>8.6393797973719302</v>
      </c>
      <c r="T333">
        <f t="shared" si="154"/>
        <v>0.81510884035577558</v>
      </c>
      <c r="U333">
        <v>330</v>
      </c>
      <c r="V333">
        <f t="shared" si="170"/>
        <v>9.5849918764838478</v>
      </c>
      <c r="W333">
        <f t="shared" si="171"/>
        <v>10.079276430267253</v>
      </c>
      <c r="X333">
        <f t="shared" si="155"/>
        <v>0.95096031374840473</v>
      </c>
      <c r="Y333">
        <v>330</v>
      </c>
      <c r="Z333">
        <f t="shared" si="172"/>
        <v>12.519173063162576</v>
      </c>
      <c r="AA333">
        <f t="shared" si="173"/>
        <v>11.519173063162574</v>
      </c>
      <c r="AB333">
        <f t="shared" si="156"/>
        <v>1.0868117871410339</v>
      </c>
      <c r="AC333">
        <v>330</v>
      </c>
      <c r="AD333">
        <f t="shared" si="174"/>
        <v>15.844578408065136</v>
      </c>
      <c r="AE333">
        <f t="shared" si="175"/>
        <v>12.959069696057895</v>
      </c>
      <c r="AF333">
        <f t="shared" si="157"/>
        <v>1.2226632605336634</v>
      </c>
      <c r="AG333">
        <v>330</v>
      </c>
      <c r="AH333">
        <f t="shared" si="176"/>
        <v>19.561207911191524</v>
      </c>
      <c r="AI333">
        <f t="shared" si="177"/>
        <v>14.398966328953218</v>
      </c>
      <c r="AJ333">
        <f t="shared" si="158"/>
        <v>1.3585147339262924</v>
      </c>
      <c r="AK333">
        <v>330</v>
      </c>
      <c r="AL333">
        <f t="shared" si="178"/>
        <v>23.669061572541747</v>
      </c>
      <c r="AM333">
        <f t="shared" si="179"/>
        <v>15.838862961848539</v>
      </c>
      <c r="AN333">
        <f t="shared" si="159"/>
        <v>1.4943662073189219</v>
      </c>
    </row>
    <row r="334" spans="1:40">
      <c r="A334">
        <v>331</v>
      </c>
      <c r="B334">
        <f t="shared" si="160"/>
        <v>1.2230174695991345</v>
      </c>
      <c r="C334">
        <f t="shared" si="161"/>
        <v>3.6106498900632693</v>
      </c>
      <c r="D334">
        <f t="shared" si="150"/>
        <v>0.33872502370416857</v>
      </c>
      <c r="E334">
        <v>331</v>
      </c>
      <c r="F334">
        <f t="shared" si="162"/>
        <v>1.7611451562227536</v>
      </c>
      <c r="G334">
        <f t="shared" si="163"/>
        <v>4.3327798680759235</v>
      </c>
      <c r="H334">
        <f t="shared" si="151"/>
        <v>0.40647002844500224</v>
      </c>
      <c r="I334">
        <v>331</v>
      </c>
      <c r="J334">
        <f t="shared" si="164"/>
        <v>3.1309247221737841</v>
      </c>
      <c r="K334">
        <f t="shared" si="165"/>
        <v>5.7770398241012311</v>
      </c>
      <c r="L334">
        <f t="shared" si="152"/>
        <v>0.54196003792666969</v>
      </c>
      <c r="M334">
        <v>331</v>
      </c>
      <c r="N334">
        <f t="shared" si="166"/>
        <v>4.892069878396538</v>
      </c>
      <c r="O334">
        <f t="shared" si="167"/>
        <v>7.2212997801265386</v>
      </c>
      <c r="P334">
        <f t="shared" si="153"/>
        <v>0.67745004740833714</v>
      </c>
      <c r="Q334">
        <v>331</v>
      </c>
      <c r="R334">
        <f t="shared" si="168"/>
        <v>7.0445806248910143</v>
      </c>
      <c r="S334">
        <f t="shared" si="169"/>
        <v>8.665559736151847</v>
      </c>
      <c r="T334">
        <f t="shared" si="154"/>
        <v>0.81294005689000448</v>
      </c>
      <c r="U334">
        <v>331</v>
      </c>
      <c r="V334">
        <f t="shared" si="170"/>
        <v>9.5884569616572133</v>
      </c>
      <c r="W334">
        <f t="shared" si="171"/>
        <v>10.109819692177155</v>
      </c>
      <c r="X334">
        <f t="shared" si="155"/>
        <v>0.94843006637167182</v>
      </c>
      <c r="Y334">
        <v>331</v>
      </c>
      <c r="Z334">
        <f t="shared" si="172"/>
        <v>12.523698888695137</v>
      </c>
      <c r="AA334">
        <f t="shared" si="173"/>
        <v>11.554079648202462</v>
      </c>
      <c r="AB334">
        <f t="shared" si="156"/>
        <v>1.0839200758533394</v>
      </c>
      <c r="AC334">
        <v>331</v>
      </c>
      <c r="AD334">
        <f t="shared" si="174"/>
        <v>15.850306406004782</v>
      </c>
      <c r="AE334">
        <f t="shared" si="175"/>
        <v>12.99833960422777</v>
      </c>
      <c r="AF334">
        <f t="shared" si="157"/>
        <v>1.2194100853350067</v>
      </c>
      <c r="AG334">
        <v>331</v>
      </c>
      <c r="AH334">
        <f t="shared" si="176"/>
        <v>19.568279513586152</v>
      </c>
      <c r="AI334">
        <f t="shared" si="177"/>
        <v>14.442599560253077</v>
      </c>
      <c r="AJ334">
        <f t="shared" si="158"/>
        <v>1.3549000948166743</v>
      </c>
      <c r="AK334">
        <v>331</v>
      </c>
      <c r="AL334">
        <f t="shared" si="178"/>
        <v>23.677618211439242</v>
      </c>
      <c r="AM334">
        <f t="shared" si="179"/>
        <v>15.886859516278385</v>
      </c>
      <c r="AN334">
        <f t="shared" si="159"/>
        <v>1.4903901042983416</v>
      </c>
    </row>
    <row r="335" spans="1:40">
      <c r="A335">
        <v>332</v>
      </c>
      <c r="B335">
        <f t="shared" si="160"/>
        <v>1.2234306014466925</v>
      </c>
      <c r="C335">
        <f t="shared" si="161"/>
        <v>3.6215581978882341</v>
      </c>
      <c r="D335">
        <f t="shared" si="150"/>
        <v>0.33781884332552953</v>
      </c>
      <c r="E335">
        <v>332</v>
      </c>
      <c r="F335">
        <f t="shared" si="162"/>
        <v>1.7617400660832372</v>
      </c>
      <c r="G335">
        <f t="shared" si="163"/>
        <v>4.3458698374658802</v>
      </c>
      <c r="H335">
        <f t="shared" si="151"/>
        <v>0.40538261199063552</v>
      </c>
      <c r="I335">
        <v>332</v>
      </c>
      <c r="J335">
        <f t="shared" si="164"/>
        <v>3.1319823397035327</v>
      </c>
      <c r="K335">
        <f t="shared" si="165"/>
        <v>5.7944931166211742</v>
      </c>
      <c r="L335">
        <f t="shared" si="152"/>
        <v>0.54051014932084729</v>
      </c>
      <c r="M335">
        <v>332</v>
      </c>
      <c r="N335">
        <f t="shared" si="166"/>
        <v>4.8937224057867699</v>
      </c>
      <c r="O335">
        <f t="shared" si="167"/>
        <v>7.2431163957764682</v>
      </c>
      <c r="P335">
        <f t="shared" si="153"/>
        <v>0.67563768665105906</v>
      </c>
      <c r="Q335">
        <v>332</v>
      </c>
      <c r="R335">
        <f t="shared" si="168"/>
        <v>7.0469602643329488</v>
      </c>
      <c r="S335">
        <f t="shared" si="169"/>
        <v>8.6917396749317604</v>
      </c>
      <c r="T335">
        <f t="shared" si="154"/>
        <v>0.81076522398127104</v>
      </c>
      <c r="U335">
        <v>332</v>
      </c>
      <c r="V335">
        <f t="shared" si="170"/>
        <v>9.5916959153420684</v>
      </c>
      <c r="W335">
        <f t="shared" si="171"/>
        <v>10.140362954087054</v>
      </c>
      <c r="X335">
        <f t="shared" si="155"/>
        <v>0.94589276131148281</v>
      </c>
      <c r="Y335">
        <v>332</v>
      </c>
      <c r="Z335">
        <f t="shared" si="172"/>
        <v>12.527929358814131</v>
      </c>
      <c r="AA335">
        <f t="shared" si="173"/>
        <v>11.588986233242348</v>
      </c>
      <c r="AB335">
        <f t="shared" si="156"/>
        <v>1.0810202986416946</v>
      </c>
      <c r="AC335">
        <v>332</v>
      </c>
      <c r="AD335">
        <f t="shared" si="174"/>
        <v>15.855660594749134</v>
      </c>
      <c r="AE335">
        <f t="shared" si="175"/>
        <v>13.037609512397642</v>
      </c>
      <c r="AF335">
        <f t="shared" si="157"/>
        <v>1.2161478359719065</v>
      </c>
      <c r="AG335">
        <v>332</v>
      </c>
      <c r="AH335">
        <f t="shared" si="176"/>
        <v>19.574889623147079</v>
      </c>
      <c r="AI335">
        <f t="shared" si="177"/>
        <v>14.486232791552936</v>
      </c>
      <c r="AJ335">
        <f t="shared" si="158"/>
        <v>1.3512753733021181</v>
      </c>
      <c r="AK335">
        <v>332</v>
      </c>
      <c r="AL335">
        <f t="shared" si="178"/>
        <v>23.685616444007966</v>
      </c>
      <c r="AM335">
        <f t="shared" si="179"/>
        <v>15.934856070708229</v>
      </c>
      <c r="AN335">
        <f t="shared" si="159"/>
        <v>1.4864029106323302</v>
      </c>
    </row>
    <row r="336" spans="1:40">
      <c r="A336">
        <v>333</v>
      </c>
      <c r="B336">
        <f t="shared" si="160"/>
        <v>1.2238158025157546</v>
      </c>
      <c r="C336">
        <f t="shared" si="161"/>
        <v>3.6324665057131984</v>
      </c>
      <c r="D336">
        <f t="shared" si="150"/>
        <v>0.33691041626699614</v>
      </c>
      <c r="E336">
        <v>333</v>
      </c>
      <c r="F336">
        <f t="shared" si="162"/>
        <v>1.7622947556226867</v>
      </c>
      <c r="G336">
        <f t="shared" si="163"/>
        <v>4.3589598068558377</v>
      </c>
      <c r="H336">
        <f t="shared" si="151"/>
        <v>0.40429249952039542</v>
      </c>
      <c r="I336">
        <v>333</v>
      </c>
      <c r="J336">
        <f t="shared" si="164"/>
        <v>3.132968454440332</v>
      </c>
      <c r="K336">
        <f t="shared" si="165"/>
        <v>5.8119464091411173</v>
      </c>
      <c r="L336">
        <f t="shared" si="152"/>
        <v>0.53905666602719393</v>
      </c>
      <c r="M336">
        <v>333</v>
      </c>
      <c r="N336">
        <f t="shared" si="166"/>
        <v>4.8952632100630185</v>
      </c>
      <c r="O336">
        <f t="shared" si="167"/>
        <v>7.2649330114263968</v>
      </c>
      <c r="P336">
        <f t="shared" si="153"/>
        <v>0.67382083253399228</v>
      </c>
      <c r="Q336">
        <v>333</v>
      </c>
      <c r="R336">
        <f t="shared" si="168"/>
        <v>7.0491790224907467</v>
      </c>
      <c r="S336">
        <f t="shared" si="169"/>
        <v>8.7179196137116755</v>
      </c>
      <c r="T336">
        <f t="shared" si="154"/>
        <v>0.80858499904079084</v>
      </c>
      <c r="U336">
        <v>333</v>
      </c>
      <c r="V336">
        <f t="shared" si="170"/>
        <v>9.5947158917235171</v>
      </c>
      <c r="W336">
        <f t="shared" si="171"/>
        <v>10.170906215996956</v>
      </c>
      <c r="X336">
        <f t="shared" si="155"/>
        <v>0.9433491655475893</v>
      </c>
      <c r="Y336">
        <v>333</v>
      </c>
      <c r="Z336">
        <f t="shared" si="172"/>
        <v>12.531873817761328</v>
      </c>
      <c r="AA336">
        <f t="shared" si="173"/>
        <v>11.623892818282235</v>
      </c>
      <c r="AB336">
        <f t="shared" si="156"/>
        <v>1.0781133320543879</v>
      </c>
      <c r="AC336">
        <v>333</v>
      </c>
      <c r="AD336">
        <f t="shared" si="174"/>
        <v>15.86065280060418</v>
      </c>
      <c r="AE336">
        <f t="shared" si="175"/>
        <v>13.076879420567513</v>
      </c>
      <c r="AF336">
        <f t="shared" si="157"/>
        <v>1.2128774985611863</v>
      </c>
      <c r="AG336">
        <v>333</v>
      </c>
      <c r="AH336">
        <f t="shared" si="176"/>
        <v>19.581052840252074</v>
      </c>
      <c r="AI336">
        <f t="shared" si="177"/>
        <v>14.529866022852794</v>
      </c>
      <c r="AJ336">
        <f t="shared" si="158"/>
        <v>1.3476416650679846</v>
      </c>
      <c r="AK336">
        <v>333</v>
      </c>
      <c r="AL336">
        <f t="shared" si="178"/>
        <v>23.693073936705012</v>
      </c>
      <c r="AM336">
        <f t="shared" si="179"/>
        <v>15.982852625138072</v>
      </c>
      <c r="AN336">
        <f t="shared" si="159"/>
        <v>1.4824058315747832</v>
      </c>
    </row>
    <row r="337" spans="1:40">
      <c r="A337">
        <v>334</v>
      </c>
      <c r="B337">
        <f t="shared" si="160"/>
        <v>1.2241739938379177</v>
      </c>
      <c r="C337">
        <f t="shared" si="161"/>
        <v>3.6433748135381627</v>
      </c>
      <c r="D337">
        <f t="shared" si="150"/>
        <v>0.33600001550460712</v>
      </c>
      <c r="E337">
        <v>334</v>
      </c>
      <c r="F337">
        <f t="shared" si="162"/>
        <v>1.7628105511266015</v>
      </c>
      <c r="G337">
        <f t="shared" si="163"/>
        <v>4.3720497762457953</v>
      </c>
      <c r="H337">
        <f t="shared" si="151"/>
        <v>0.40320001860552851</v>
      </c>
      <c r="I337">
        <v>334</v>
      </c>
      <c r="J337">
        <f t="shared" si="164"/>
        <v>3.1338854242250691</v>
      </c>
      <c r="K337">
        <f t="shared" si="165"/>
        <v>5.8293997016610604</v>
      </c>
      <c r="L337">
        <f t="shared" si="152"/>
        <v>0.53760002480737135</v>
      </c>
      <c r="M337">
        <v>334</v>
      </c>
      <c r="N337">
        <f t="shared" si="166"/>
        <v>4.8966959753516708</v>
      </c>
      <c r="O337">
        <f t="shared" si="167"/>
        <v>7.2867496270763255</v>
      </c>
      <c r="P337">
        <f t="shared" si="153"/>
        <v>0.67200003100921424</v>
      </c>
      <c r="Q337">
        <v>334</v>
      </c>
      <c r="R337">
        <f t="shared" si="168"/>
        <v>7.0512422045064058</v>
      </c>
      <c r="S337">
        <f t="shared" si="169"/>
        <v>8.7440995524915905</v>
      </c>
      <c r="T337">
        <f t="shared" si="154"/>
        <v>0.80640003721105702</v>
      </c>
      <c r="U337">
        <v>334</v>
      </c>
      <c r="V337">
        <f t="shared" si="170"/>
        <v>9.5975241116892747</v>
      </c>
      <c r="W337">
        <f t="shared" si="171"/>
        <v>10.201449477906856</v>
      </c>
      <c r="X337">
        <f t="shared" si="155"/>
        <v>0.94080004341289991</v>
      </c>
      <c r="Y337">
        <v>334</v>
      </c>
      <c r="Z337">
        <f t="shared" si="172"/>
        <v>12.535541696900276</v>
      </c>
      <c r="AA337">
        <f t="shared" si="173"/>
        <v>11.658799403322121</v>
      </c>
      <c r="AB337">
        <f t="shared" si="156"/>
        <v>1.0752000496147427</v>
      </c>
      <c r="AC337">
        <v>334</v>
      </c>
      <c r="AD337">
        <f t="shared" si="174"/>
        <v>15.865294960139412</v>
      </c>
      <c r="AE337">
        <f t="shared" si="175"/>
        <v>13.116149328737386</v>
      </c>
      <c r="AF337">
        <f t="shared" si="157"/>
        <v>1.2096000558165856</v>
      </c>
      <c r="AG337">
        <v>334</v>
      </c>
      <c r="AH337">
        <f t="shared" si="176"/>
        <v>19.586783901406683</v>
      </c>
      <c r="AI337">
        <f t="shared" si="177"/>
        <v>14.573499254152651</v>
      </c>
      <c r="AJ337">
        <f t="shared" si="158"/>
        <v>1.3440000620184285</v>
      </c>
      <c r="AK337">
        <v>334</v>
      </c>
      <c r="AL337">
        <f t="shared" si="178"/>
        <v>23.700008520702085</v>
      </c>
      <c r="AM337">
        <f t="shared" si="179"/>
        <v>16.030849179567916</v>
      </c>
      <c r="AN337">
        <f t="shared" si="159"/>
        <v>1.4784000682202711</v>
      </c>
    </row>
    <row r="338" spans="1:40">
      <c r="A338">
        <v>335</v>
      </c>
      <c r="B338">
        <f t="shared" si="160"/>
        <v>1.2245061046722077</v>
      </c>
      <c r="C338">
        <f t="shared" si="161"/>
        <v>3.6542831213631279</v>
      </c>
      <c r="D338">
        <f t="shared" si="150"/>
        <v>0.33508791300643392</v>
      </c>
      <c r="E338">
        <v>335</v>
      </c>
      <c r="F338">
        <f t="shared" si="162"/>
        <v>1.7632887907279791</v>
      </c>
      <c r="G338">
        <f t="shared" si="163"/>
        <v>4.3851397456357528</v>
      </c>
      <c r="H338">
        <f t="shared" si="151"/>
        <v>0.4021054956077208</v>
      </c>
      <c r="I338">
        <v>335</v>
      </c>
      <c r="J338">
        <f t="shared" si="164"/>
        <v>3.1347356279608518</v>
      </c>
      <c r="K338">
        <f t="shared" si="165"/>
        <v>5.8468529941810043</v>
      </c>
      <c r="L338">
        <f t="shared" si="152"/>
        <v>0.53614066081029432</v>
      </c>
      <c r="M338">
        <v>335</v>
      </c>
      <c r="N338">
        <f t="shared" si="166"/>
        <v>4.8980244186888307</v>
      </c>
      <c r="O338">
        <f t="shared" si="167"/>
        <v>7.3085662427262559</v>
      </c>
      <c r="P338">
        <f t="shared" si="153"/>
        <v>0.67017582601286785</v>
      </c>
      <c r="Q338">
        <v>335</v>
      </c>
      <c r="R338">
        <f t="shared" si="168"/>
        <v>7.0531551629119162</v>
      </c>
      <c r="S338">
        <f t="shared" si="169"/>
        <v>8.7702794912715056</v>
      </c>
      <c r="T338">
        <f t="shared" si="154"/>
        <v>0.8042109912154416</v>
      </c>
      <c r="U338">
        <v>335</v>
      </c>
      <c r="V338">
        <f t="shared" si="170"/>
        <v>9.6001278606301081</v>
      </c>
      <c r="W338">
        <f t="shared" si="171"/>
        <v>10.231992739816757</v>
      </c>
      <c r="X338">
        <f t="shared" si="155"/>
        <v>0.93824615641801512</v>
      </c>
      <c r="Y338">
        <v>335</v>
      </c>
      <c r="Z338">
        <f t="shared" si="172"/>
        <v>12.538942511843407</v>
      </c>
      <c r="AA338">
        <f t="shared" si="173"/>
        <v>11.693705988362009</v>
      </c>
      <c r="AB338">
        <f t="shared" si="156"/>
        <v>1.0722813216205886</v>
      </c>
      <c r="AC338">
        <v>335</v>
      </c>
      <c r="AD338">
        <f t="shared" si="174"/>
        <v>15.869599116551813</v>
      </c>
      <c r="AE338">
        <f t="shared" si="175"/>
        <v>13.15541923690726</v>
      </c>
      <c r="AF338">
        <f t="shared" si="157"/>
        <v>1.2063164868231624</v>
      </c>
      <c r="AG338">
        <v>335</v>
      </c>
      <c r="AH338">
        <f t="shared" si="176"/>
        <v>19.592097674755323</v>
      </c>
      <c r="AI338">
        <f t="shared" si="177"/>
        <v>14.617132485452512</v>
      </c>
      <c r="AJ338">
        <f t="shared" si="158"/>
        <v>1.3403516520257357</v>
      </c>
      <c r="AK338">
        <v>335</v>
      </c>
      <c r="AL338">
        <f t="shared" si="178"/>
        <v>23.706438186453941</v>
      </c>
      <c r="AM338">
        <f t="shared" si="179"/>
        <v>16.078845733997763</v>
      </c>
      <c r="AN338">
        <f t="shared" si="159"/>
        <v>1.4743868172283092</v>
      </c>
    </row>
    <row r="339" spans="1:40">
      <c r="A339">
        <v>336</v>
      </c>
      <c r="B339">
        <f t="shared" si="160"/>
        <v>1.224813072222021</v>
      </c>
      <c r="C339">
        <f t="shared" si="161"/>
        <v>3.6651914291880923</v>
      </c>
      <c r="D339">
        <f t="shared" si="150"/>
        <v>0.3341743796703518</v>
      </c>
      <c r="E339">
        <v>336</v>
      </c>
      <c r="F339">
        <f t="shared" si="162"/>
        <v>1.7637308239997103</v>
      </c>
      <c r="G339">
        <f t="shared" si="163"/>
        <v>4.3982297150257104</v>
      </c>
      <c r="H339">
        <f t="shared" si="151"/>
        <v>0.40100925560442224</v>
      </c>
      <c r="I339">
        <v>336</v>
      </c>
      <c r="J339">
        <f t="shared" si="164"/>
        <v>3.1355214648883738</v>
      </c>
      <c r="K339">
        <f t="shared" si="165"/>
        <v>5.8643062867009474</v>
      </c>
      <c r="L339">
        <f t="shared" si="152"/>
        <v>0.53467900747256292</v>
      </c>
      <c r="M339">
        <v>336</v>
      </c>
      <c r="N339">
        <f t="shared" si="166"/>
        <v>4.8992522888880838</v>
      </c>
      <c r="O339">
        <f t="shared" si="167"/>
        <v>7.3303828583761845</v>
      </c>
      <c r="P339">
        <f t="shared" si="153"/>
        <v>0.66834875934070359</v>
      </c>
      <c r="Q339">
        <v>336</v>
      </c>
      <c r="R339">
        <f t="shared" si="168"/>
        <v>7.054923295998841</v>
      </c>
      <c r="S339">
        <f t="shared" si="169"/>
        <v>8.7964594300514207</v>
      </c>
      <c r="T339">
        <f t="shared" si="154"/>
        <v>0.80201851120884449</v>
      </c>
      <c r="U339">
        <v>336</v>
      </c>
      <c r="V339">
        <f t="shared" si="170"/>
        <v>9.6025344862206445</v>
      </c>
      <c r="W339">
        <f t="shared" si="171"/>
        <v>10.262536001726659</v>
      </c>
      <c r="X339">
        <f t="shared" si="155"/>
        <v>0.93568826307698505</v>
      </c>
      <c r="Y339">
        <v>336</v>
      </c>
      <c r="Z339">
        <f t="shared" si="172"/>
        <v>12.542085859553495</v>
      </c>
      <c r="AA339">
        <f t="shared" si="173"/>
        <v>11.728612573401895</v>
      </c>
      <c r="AB339">
        <f t="shared" si="156"/>
        <v>1.0693580149451258</v>
      </c>
      <c r="AC339">
        <v>336</v>
      </c>
      <c r="AD339">
        <f t="shared" si="174"/>
        <v>15.873577415997392</v>
      </c>
      <c r="AE339">
        <f t="shared" si="175"/>
        <v>13.194689145077131</v>
      </c>
      <c r="AF339">
        <f t="shared" si="157"/>
        <v>1.2030277668132667</v>
      </c>
      <c r="AG339">
        <v>336</v>
      </c>
      <c r="AH339">
        <f t="shared" si="176"/>
        <v>19.597009155552335</v>
      </c>
      <c r="AI339">
        <f t="shared" si="177"/>
        <v>14.660765716752369</v>
      </c>
      <c r="AJ339">
        <f t="shared" si="158"/>
        <v>1.3366975186814072</v>
      </c>
      <c r="AK339">
        <v>336</v>
      </c>
      <c r="AL339">
        <f t="shared" si="178"/>
        <v>23.712381078218328</v>
      </c>
      <c r="AM339">
        <f t="shared" si="179"/>
        <v>16.126842288427607</v>
      </c>
      <c r="AN339">
        <f t="shared" si="159"/>
        <v>1.4703672705495481</v>
      </c>
    </row>
    <row r="340" spans="1:40">
      <c r="A340">
        <v>337</v>
      </c>
      <c r="B340">
        <f t="shared" si="160"/>
        <v>1.2250958413496416</v>
      </c>
      <c r="C340">
        <f t="shared" si="161"/>
        <v>3.6760997370130566</v>
      </c>
      <c r="D340">
        <f t="shared" si="150"/>
        <v>0.33325968526225824</v>
      </c>
      <c r="E340">
        <v>337</v>
      </c>
      <c r="F340">
        <f t="shared" si="162"/>
        <v>1.7641380115434837</v>
      </c>
      <c r="G340">
        <f t="shared" si="163"/>
        <v>4.4113196844156679</v>
      </c>
      <c r="H340">
        <f t="shared" si="151"/>
        <v>0.39991162231470989</v>
      </c>
      <c r="I340">
        <v>337</v>
      </c>
      <c r="J340">
        <f t="shared" si="164"/>
        <v>3.1362453538550823</v>
      </c>
      <c r="K340">
        <f t="shared" si="165"/>
        <v>5.8817595792208905</v>
      </c>
      <c r="L340">
        <f t="shared" si="152"/>
        <v>0.53321549641961319</v>
      </c>
      <c r="M340">
        <v>337</v>
      </c>
      <c r="N340">
        <f t="shared" si="166"/>
        <v>4.9003833653985662</v>
      </c>
      <c r="O340">
        <f t="shared" si="167"/>
        <v>7.3521994740261132</v>
      </c>
      <c r="P340">
        <f t="shared" si="153"/>
        <v>0.66651937052451649</v>
      </c>
      <c r="Q340">
        <v>337</v>
      </c>
      <c r="R340">
        <f t="shared" si="168"/>
        <v>7.0565520461739348</v>
      </c>
      <c r="S340">
        <f t="shared" si="169"/>
        <v>8.8226393688313358</v>
      </c>
      <c r="T340">
        <f t="shared" si="154"/>
        <v>0.79982324462941978</v>
      </c>
      <c r="U340">
        <v>337</v>
      </c>
      <c r="V340">
        <f t="shared" si="170"/>
        <v>9.6047513961811894</v>
      </c>
      <c r="W340">
        <f t="shared" si="171"/>
        <v>10.293079263636558</v>
      </c>
      <c r="X340">
        <f t="shared" si="155"/>
        <v>0.93312711873432308</v>
      </c>
      <c r="Y340">
        <v>337</v>
      </c>
      <c r="Z340">
        <f t="shared" si="172"/>
        <v>12.544981415420329</v>
      </c>
      <c r="AA340">
        <f t="shared" si="173"/>
        <v>11.763519158441781</v>
      </c>
      <c r="AB340">
        <f t="shared" si="156"/>
        <v>1.0664309928392264</v>
      </c>
      <c r="AC340">
        <v>337</v>
      </c>
      <c r="AD340">
        <f t="shared" si="174"/>
        <v>15.877242103891355</v>
      </c>
      <c r="AE340">
        <f t="shared" si="175"/>
        <v>13.233959053247004</v>
      </c>
      <c r="AF340">
        <f t="shared" si="157"/>
        <v>1.1997348669441297</v>
      </c>
      <c r="AG340">
        <v>337</v>
      </c>
      <c r="AH340">
        <f t="shared" si="176"/>
        <v>19.601533461594265</v>
      </c>
      <c r="AI340">
        <f t="shared" si="177"/>
        <v>14.704398948052226</v>
      </c>
      <c r="AJ340">
        <f t="shared" si="158"/>
        <v>1.333038741049033</v>
      </c>
      <c r="AK340">
        <v>337</v>
      </c>
      <c r="AL340">
        <f t="shared" si="178"/>
        <v>23.717855488529061</v>
      </c>
      <c r="AM340">
        <f t="shared" si="179"/>
        <v>16.174838842857447</v>
      </c>
      <c r="AN340">
        <f t="shared" si="159"/>
        <v>1.4663426151539365</v>
      </c>
    </row>
    <row r="341" spans="1:40">
      <c r="A341">
        <v>338</v>
      </c>
      <c r="B341">
        <f t="shared" si="160"/>
        <v>1.225355364288427</v>
      </c>
      <c r="C341">
        <f t="shared" si="161"/>
        <v>3.6870080448380209</v>
      </c>
      <c r="D341">
        <f t="shared" si="150"/>
        <v>0.33234409835475687</v>
      </c>
      <c r="E341">
        <v>338</v>
      </c>
      <c r="F341">
        <f t="shared" si="162"/>
        <v>1.7645117245753348</v>
      </c>
      <c r="G341">
        <f t="shared" si="163"/>
        <v>4.4244096538056255</v>
      </c>
      <c r="H341">
        <f t="shared" si="151"/>
        <v>0.39881291802570817</v>
      </c>
      <c r="I341">
        <v>338</v>
      </c>
      <c r="J341">
        <f t="shared" si="164"/>
        <v>3.1369097325783728</v>
      </c>
      <c r="K341">
        <f t="shared" si="165"/>
        <v>5.8992128717408336</v>
      </c>
      <c r="L341">
        <f t="shared" si="152"/>
        <v>0.5317505573676109</v>
      </c>
      <c r="M341">
        <v>338</v>
      </c>
      <c r="N341">
        <f t="shared" si="166"/>
        <v>4.9014214571537078</v>
      </c>
      <c r="O341">
        <f t="shared" si="167"/>
        <v>7.3740160896760418</v>
      </c>
      <c r="P341">
        <f t="shared" si="153"/>
        <v>0.66468819670951373</v>
      </c>
      <c r="Q341">
        <v>338</v>
      </c>
      <c r="R341">
        <f t="shared" si="168"/>
        <v>7.0580468983013391</v>
      </c>
      <c r="S341">
        <f t="shared" si="169"/>
        <v>8.8488193076112509</v>
      </c>
      <c r="T341">
        <f t="shared" si="154"/>
        <v>0.79762583605141635</v>
      </c>
      <c r="U341">
        <v>338</v>
      </c>
      <c r="V341">
        <f t="shared" si="170"/>
        <v>9.6067860560212672</v>
      </c>
      <c r="W341">
        <f t="shared" si="171"/>
        <v>10.323622525546458</v>
      </c>
      <c r="X341">
        <f t="shared" si="155"/>
        <v>0.93056347539331918</v>
      </c>
      <c r="Y341">
        <v>338</v>
      </c>
      <c r="Z341">
        <f t="shared" si="172"/>
        <v>12.547638930313491</v>
      </c>
      <c r="AA341">
        <f t="shared" si="173"/>
        <v>11.798425743481667</v>
      </c>
      <c r="AB341">
        <f t="shared" si="156"/>
        <v>1.0635011147352218</v>
      </c>
      <c r="AC341">
        <v>338</v>
      </c>
      <c r="AD341">
        <f t="shared" si="174"/>
        <v>15.880605521178012</v>
      </c>
      <c r="AE341">
        <f t="shared" si="175"/>
        <v>13.273228961416876</v>
      </c>
      <c r="AF341">
        <f t="shared" si="157"/>
        <v>1.1964387540771244</v>
      </c>
      <c r="AG341">
        <v>338</v>
      </c>
      <c r="AH341">
        <f t="shared" si="176"/>
        <v>19.605685828614831</v>
      </c>
      <c r="AI341">
        <f t="shared" si="177"/>
        <v>14.748032179352084</v>
      </c>
      <c r="AJ341">
        <f t="shared" si="158"/>
        <v>1.3293763934190275</v>
      </c>
      <c r="AK341">
        <v>338</v>
      </c>
      <c r="AL341">
        <f t="shared" si="178"/>
        <v>23.722879852623944</v>
      </c>
      <c r="AM341">
        <f t="shared" si="179"/>
        <v>16.222835397287291</v>
      </c>
      <c r="AN341">
        <f t="shared" si="159"/>
        <v>1.4623140327609301</v>
      </c>
    </row>
    <row r="342" spans="1:40">
      <c r="A342">
        <v>339</v>
      </c>
      <c r="B342">
        <f t="shared" si="160"/>
        <v>1.2255926003527495</v>
      </c>
      <c r="C342">
        <f t="shared" si="161"/>
        <v>3.6979163526629852</v>
      </c>
      <c r="D342">
        <f t="shared" si="150"/>
        <v>0.33142788626631914</v>
      </c>
      <c r="E342">
        <v>339</v>
      </c>
      <c r="F342">
        <f t="shared" si="162"/>
        <v>1.7648533445079593</v>
      </c>
      <c r="G342">
        <f t="shared" si="163"/>
        <v>4.437499623195583</v>
      </c>
      <c r="H342">
        <f t="shared" si="151"/>
        <v>0.39771346351958287</v>
      </c>
      <c r="I342">
        <v>339</v>
      </c>
      <c r="J342">
        <f t="shared" si="164"/>
        <v>3.1375170569030386</v>
      </c>
      <c r="K342">
        <f t="shared" si="165"/>
        <v>5.9166661642607767</v>
      </c>
      <c r="L342">
        <f t="shared" si="152"/>
        <v>0.53028461802611049</v>
      </c>
      <c r="M342">
        <v>339</v>
      </c>
      <c r="N342">
        <f t="shared" si="166"/>
        <v>4.9023704014109981</v>
      </c>
      <c r="O342">
        <f t="shared" si="167"/>
        <v>7.3958327053259705</v>
      </c>
      <c r="P342">
        <f t="shared" si="153"/>
        <v>0.66285577253263828</v>
      </c>
      <c r="Q342">
        <v>339</v>
      </c>
      <c r="R342">
        <f t="shared" si="168"/>
        <v>7.0594133780318371</v>
      </c>
      <c r="S342">
        <f t="shared" si="169"/>
        <v>8.874999246391166</v>
      </c>
      <c r="T342">
        <f t="shared" si="154"/>
        <v>0.79542692703916573</v>
      </c>
      <c r="U342">
        <v>339</v>
      </c>
      <c r="V342">
        <f t="shared" si="170"/>
        <v>9.6086459867655556</v>
      </c>
      <c r="W342">
        <f t="shared" si="171"/>
        <v>10.35416578745636</v>
      </c>
      <c r="X342">
        <f t="shared" si="155"/>
        <v>0.92799808154569341</v>
      </c>
      <c r="Y342">
        <v>339</v>
      </c>
      <c r="Z342">
        <f t="shared" si="172"/>
        <v>12.550068227612154</v>
      </c>
      <c r="AA342">
        <f t="shared" si="173"/>
        <v>11.833332328521553</v>
      </c>
      <c r="AB342">
        <f t="shared" si="156"/>
        <v>1.060569236052221</v>
      </c>
      <c r="AC342">
        <v>339</v>
      </c>
      <c r="AD342">
        <f t="shared" si="174"/>
        <v>15.883680100571633</v>
      </c>
      <c r="AE342">
        <f t="shared" si="175"/>
        <v>13.312498869586747</v>
      </c>
      <c r="AF342">
        <f t="shared" si="157"/>
        <v>1.1931403905587488</v>
      </c>
      <c r="AG342">
        <v>339</v>
      </c>
      <c r="AH342">
        <f t="shared" si="176"/>
        <v>19.609481605643992</v>
      </c>
      <c r="AI342">
        <f t="shared" si="177"/>
        <v>14.791665410651941</v>
      </c>
      <c r="AJ342">
        <f t="shared" si="158"/>
        <v>1.3257115450652766</v>
      </c>
      <c r="AK342">
        <v>339</v>
      </c>
      <c r="AL342">
        <f t="shared" si="178"/>
        <v>23.727472742829228</v>
      </c>
      <c r="AM342">
        <f t="shared" si="179"/>
        <v>16.270831951717135</v>
      </c>
      <c r="AN342">
        <f t="shared" si="159"/>
        <v>1.4582826995718041</v>
      </c>
    </row>
    <row r="343" spans="1:40">
      <c r="A343">
        <v>340</v>
      </c>
      <c r="B343">
        <f t="shared" si="160"/>
        <v>1.2258085156457792</v>
      </c>
      <c r="C343">
        <f t="shared" si="161"/>
        <v>3.7088246604879505</v>
      </c>
      <c r="D343">
        <f t="shared" si="150"/>
        <v>0.33051131500093778</v>
      </c>
      <c r="E343">
        <v>340</v>
      </c>
      <c r="F343">
        <f t="shared" si="162"/>
        <v>1.765164262529922</v>
      </c>
      <c r="G343">
        <f t="shared" si="163"/>
        <v>4.4505895925855405</v>
      </c>
      <c r="H343">
        <f t="shared" si="151"/>
        <v>0.39661357800112534</v>
      </c>
      <c r="I343">
        <v>340</v>
      </c>
      <c r="J343">
        <f t="shared" si="164"/>
        <v>3.1380698000531946</v>
      </c>
      <c r="K343">
        <f t="shared" si="165"/>
        <v>5.9341194567807207</v>
      </c>
      <c r="L343">
        <f t="shared" si="152"/>
        <v>0.52881810400150042</v>
      </c>
      <c r="M343">
        <v>340</v>
      </c>
      <c r="N343">
        <f t="shared" si="166"/>
        <v>4.9032340625831168</v>
      </c>
      <c r="O343">
        <f t="shared" si="167"/>
        <v>7.4176493209759009</v>
      </c>
      <c r="P343">
        <f t="shared" si="153"/>
        <v>0.66102263000187556</v>
      </c>
      <c r="Q343">
        <v>340</v>
      </c>
      <c r="R343">
        <f t="shared" si="168"/>
        <v>7.0606570501196879</v>
      </c>
      <c r="S343">
        <f t="shared" si="169"/>
        <v>8.9011791851710811</v>
      </c>
      <c r="T343">
        <f t="shared" si="154"/>
        <v>0.79322715600225069</v>
      </c>
      <c r="U343">
        <v>340</v>
      </c>
      <c r="V343">
        <f t="shared" si="170"/>
        <v>9.6103387626629075</v>
      </c>
      <c r="W343">
        <f t="shared" si="171"/>
        <v>10.384709049366261</v>
      </c>
      <c r="X343">
        <f t="shared" si="155"/>
        <v>0.92543168200262571</v>
      </c>
      <c r="Y343">
        <v>340</v>
      </c>
      <c r="Z343">
        <f t="shared" si="172"/>
        <v>12.552279200212778</v>
      </c>
      <c r="AA343">
        <f t="shared" si="173"/>
        <v>11.868238913561441</v>
      </c>
      <c r="AB343">
        <f t="shared" si="156"/>
        <v>1.0576362080030008</v>
      </c>
      <c r="AC343">
        <v>340</v>
      </c>
      <c r="AD343">
        <f t="shared" si="174"/>
        <v>15.886478362769298</v>
      </c>
      <c r="AE343">
        <f t="shared" si="175"/>
        <v>13.351768777756622</v>
      </c>
      <c r="AF343">
        <f t="shared" si="157"/>
        <v>1.1898407340033761</v>
      </c>
      <c r="AG343">
        <v>340</v>
      </c>
      <c r="AH343">
        <f t="shared" si="176"/>
        <v>19.612936250332467</v>
      </c>
      <c r="AI343">
        <f t="shared" si="177"/>
        <v>14.835298641951802</v>
      </c>
      <c r="AJ343">
        <f t="shared" si="158"/>
        <v>1.3220452600037511</v>
      </c>
      <c r="AK343">
        <v>340</v>
      </c>
      <c r="AL343">
        <f t="shared" si="178"/>
        <v>23.731652862902283</v>
      </c>
      <c r="AM343">
        <f t="shared" si="179"/>
        <v>16.318828506146982</v>
      </c>
      <c r="AN343">
        <f t="shared" si="159"/>
        <v>1.4542497860041261</v>
      </c>
    </row>
    <row r="344" spans="1:40">
      <c r="A344">
        <v>341</v>
      </c>
      <c r="B344">
        <f t="shared" si="160"/>
        <v>1.2260040827651995</v>
      </c>
      <c r="C344">
        <f t="shared" si="161"/>
        <v>3.7197329683129148</v>
      </c>
      <c r="D344">
        <f t="shared" si="150"/>
        <v>0.32959464918828668</v>
      </c>
      <c r="E344">
        <v>341</v>
      </c>
      <c r="F344">
        <f t="shared" si="162"/>
        <v>1.765445879181887</v>
      </c>
      <c r="G344">
        <f t="shared" si="163"/>
        <v>4.4636795619754981</v>
      </c>
      <c r="H344">
        <f t="shared" si="151"/>
        <v>0.39551357902594392</v>
      </c>
      <c r="I344">
        <v>341</v>
      </c>
      <c r="J344">
        <f t="shared" si="164"/>
        <v>3.1385704518789104</v>
      </c>
      <c r="K344">
        <f t="shared" si="165"/>
        <v>5.9515727493006638</v>
      </c>
      <c r="L344">
        <f t="shared" si="152"/>
        <v>0.52735143870125867</v>
      </c>
      <c r="M344">
        <v>341</v>
      </c>
      <c r="N344">
        <f t="shared" si="166"/>
        <v>4.9040163310607978</v>
      </c>
      <c r="O344">
        <f t="shared" si="167"/>
        <v>7.4394659366258296</v>
      </c>
      <c r="P344">
        <f t="shared" si="153"/>
        <v>0.65918929837657336</v>
      </c>
      <c r="Q344">
        <v>341</v>
      </c>
      <c r="R344">
        <f t="shared" si="168"/>
        <v>7.061783516727548</v>
      </c>
      <c r="S344">
        <f t="shared" si="169"/>
        <v>8.9273591239509962</v>
      </c>
      <c r="T344">
        <f t="shared" si="154"/>
        <v>0.79102715805188784</v>
      </c>
      <c r="U344">
        <v>341</v>
      </c>
      <c r="V344">
        <f t="shared" si="170"/>
        <v>9.6118720088791623</v>
      </c>
      <c r="W344">
        <f t="shared" si="171"/>
        <v>10.415252311276161</v>
      </c>
      <c r="X344">
        <f t="shared" si="155"/>
        <v>0.92286501772720264</v>
      </c>
      <c r="Y344">
        <v>341</v>
      </c>
      <c r="Z344">
        <f t="shared" si="172"/>
        <v>12.554281807515641</v>
      </c>
      <c r="AA344">
        <f t="shared" si="173"/>
        <v>11.903145498601328</v>
      </c>
      <c r="AB344">
        <f t="shared" si="156"/>
        <v>1.0547028774025173</v>
      </c>
      <c r="AC344">
        <v>341</v>
      </c>
      <c r="AD344">
        <f t="shared" si="174"/>
        <v>15.889012912636984</v>
      </c>
      <c r="AE344">
        <f t="shared" si="175"/>
        <v>13.391038685926494</v>
      </c>
      <c r="AF344">
        <f t="shared" si="157"/>
        <v>1.1865407370778318</v>
      </c>
      <c r="AG344">
        <v>341</v>
      </c>
      <c r="AH344">
        <f t="shared" si="176"/>
        <v>19.616065324243191</v>
      </c>
      <c r="AI344">
        <f t="shared" si="177"/>
        <v>14.878931873251659</v>
      </c>
      <c r="AJ344">
        <f t="shared" si="158"/>
        <v>1.3183785967531467</v>
      </c>
      <c r="AK344">
        <v>341</v>
      </c>
      <c r="AL344">
        <f t="shared" si="178"/>
        <v>23.73543904233426</v>
      </c>
      <c r="AM344">
        <f t="shared" si="179"/>
        <v>16.366825060576826</v>
      </c>
      <c r="AN344">
        <f t="shared" si="159"/>
        <v>1.4502164564284612</v>
      </c>
    </row>
    <row r="345" spans="1:40">
      <c r="A345">
        <v>342</v>
      </c>
      <c r="B345">
        <f t="shared" si="160"/>
        <v>1.2261802805069442</v>
      </c>
      <c r="C345">
        <f t="shared" si="161"/>
        <v>3.7306412761378791</v>
      </c>
      <c r="D345">
        <f t="shared" si="150"/>
        <v>0.3286781520243991</v>
      </c>
      <c r="E345">
        <v>342</v>
      </c>
      <c r="F345">
        <f t="shared" si="162"/>
        <v>1.7656996039299997</v>
      </c>
      <c r="G345">
        <f t="shared" si="163"/>
        <v>4.4767695313654556</v>
      </c>
      <c r="H345">
        <f t="shared" si="151"/>
        <v>0.39441378242927888</v>
      </c>
      <c r="I345">
        <v>342</v>
      </c>
      <c r="J345">
        <f t="shared" si="164"/>
        <v>3.1390215180977772</v>
      </c>
      <c r="K345">
        <f t="shared" si="165"/>
        <v>5.9690260418206069</v>
      </c>
      <c r="L345">
        <f t="shared" si="152"/>
        <v>0.52588504323903862</v>
      </c>
      <c r="M345">
        <v>342</v>
      </c>
      <c r="N345">
        <f t="shared" si="166"/>
        <v>4.9047211220277767</v>
      </c>
      <c r="O345">
        <f t="shared" si="167"/>
        <v>7.4612825522757582</v>
      </c>
      <c r="P345">
        <f t="shared" si="153"/>
        <v>0.65735630404879819</v>
      </c>
      <c r="Q345">
        <v>342</v>
      </c>
      <c r="R345">
        <f t="shared" si="168"/>
        <v>7.0627984157199988</v>
      </c>
      <c r="S345">
        <f t="shared" si="169"/>
        <v>8.9535390627309113</v>
      </c>
      <c r="T345">
        <f t="shared" si="154"/>
        <v>0.78882756485855776</v>
      </c>
      <c r="U345">
        <v>342</v>
      </c>
      <c r="V345">
        <f t="shared" si="170"/>
        <v>9.6132533991744431</v>
      </c>
      <c r="W345">
        <f t="shared" si="171"/>
        <v>10.445795573186063</v>
      </c>
      <c r="X345">
        <f t="shared" si="155"/>
        <v>0.92029882566831755</v>
      </c>
      <c r="Y345">
        <v>342</v>
      </c>
      <c r="Z345">
        <f t="shared" si="172"/>
        <v>12.556086072391109</v>
      </c>
      <c r="AA345">
        <f t="shared" si="173"/>
        <v>11.938052083641214</v>
      </c>
      <c r="AB345">
        <f t="shared" si="156"/>
        <v>1.0517700864780772</v>
      </c>
      <c r="AC345">
        <v>342</v>
      </c>
      <c r="AD345">
        <f t="shared" si="174"/>
        <v>15.891296435369997</v>
      </c>
      <c r="AE345">
        <f t="shared" si="175"/>
        <v>13.430308594096365</v>
      </c>
      <c r="AF345">
        <f t="shared" si="157"/>
        <v>1.1832413472878369</v>
      </c>
      <c r="AG345">
        <v>342</v>
      </c>
      <c r="AH345">
        <f t="shared" si="176"/>
        <v>19.618884488111107</v>
      </c>
      <c r="AI345">
        <f t="shared" si="177"/>
        <v>14.922565104551516</v>
      </c>
      <c r="AJ345">
        <f t="shared" si="158"/>
        <v>1.3147126080975964</v>
      </c>
      <c r="AK345">
        <v>342</v>
      </c>
      <c r="AL345">
        <f t="shared" si="178"/>
        <v>23.738850230614439</v>
      </c>
      <c r="AM345">
        <f t="shared" si="179"/>
        <v>16.414821615006669</v>
      </c>
      <c r="AN345">
        <f t="shared" si="159"/>
        <v>1.4461838689073561</v>
      </c>
    </row>
    <row r="346" spans="1:40">
      <c r="A346">
        <v>343</v>
      </c>
      <c r="B346">
        <f t="shared" si="160"/>
        <v>1.2263380935670483</v>
      </c>
      <c r="C346">
        <f t="shared" si="161"/>
        <v>3.7415495839628439</v>
      </c>
      <c r="D346">
        <f t="shared" si="150"/>
        <v>0.3277620852128808</v>
      </c>
      <c r="E346">
        <v>343</v>
      </c>
      <c r="F346">
        <f t="shared" si="162"/>
        <v>1.7659268547365494</v>
      </c>
      <c r="G346">
        <f t="shared" si="163"/>
        <v>4.4898595007554123</v>
      </c>
      <c r="H346">
        <f t="shared" si="151"/>
        <v>0.39331450225545694</v>
      </c>
      <c r="I346">
        <v>343</v>
      </c>
      <c r="J346">
        <f t="shared" si="164"/>
        <v>3.1394255195316436</v>
      </c>
      <c r="K346">
        <f t="shared" si="165"/>
        <v>5.98647933434055</v>
      </c>
      <c r="L346">
        <f t="shared" si="152"/>
        <v>0.52441933634060922</v>
      </c>
      <c r="M346">
        <v>343</v>
      </c>
      <c r="N346">
        <f t="shared" si="166"/>
        <v>4.905352374268193</v>
      </c>
      <c r="O346">
        <f t="shared" si="167"/>
        <v>7.4830991679256877</v>
      </c>
      <c r="P346">
        <f t="shared" si="153"/>
        <v>0.65552417042576161</v>
      </c>
      <c r="Q346">
        <v>343</v>
      </c>
      <c r="R346">
        <f t="shared" si="168"/>
        <v>7.0637074189461977</v>
      </c>
      <c r="S346">
        <f t="shared" si="169"/>
        <v>8.9797190015108246</v>
      </c>
      <c r="T346">
        <f t="shared" si="154"/>
        <v>0.78662900451091389</v>
      </c>
      <c r="U346">
        <v>343</v>
      </c>
      <c r="V346">
        <f t="shared" si="170"/>
        <v>9.6144906535656585</v>
      </c>
      <c r="W346">
        <f t="shared" si="171"/>
        <v>10.476338835095962</v>
      </c>
      <c r="X346">
        <f t="shared" si="155"/>
        <v>0.91773383859606628</v>
      </c>
      <c r="Y346">
        <v>343</v>
      </c>
      <c r="Z346">
        <f t="shared" si="172"/>
        <v>12.557702078126574</v>
      </c>
      <c r="AA346">
        <f t="shared" si="173"/>
        <v>11.9729586686811</v>
      </c>
      <c r="AB346">
        <f t="shared" si="156"/>
        <v>1.0488386726812184</v>
      </c>
      <c r="AC346">
        <v>343</v>
      </c>
      <c r="AD346">
        <f t="shared" si="174"/>
        <v>15.893341692628946</v>
      </c>
      <c r="AE346">
        <f t="shared" si="175"/>
        <v>13.469578502266238</v>
      </c>
      <c r="AF346">
        <f t="shared" si="157"/>
        <v>1.1799435067663708</v>
      </c>
      <c r="AG346">
        <v>343</v>
      </c>
      <c r="AH346">
        <f t="shared" si="176"/>
        <v>19.621409497072772</v>
      </c>
      <c r="AI346">
        <f t="shared" si="177"/>
        <v>14.966198335851375</v>
      </c>
      <c r="AJ346">
        <f t="shared" si="158"/>
        <v>1.3110483408515232</v>
      </c>
      <c r="AK346">
        <v>343</v>
      </c>
      <c r="AL346">
        <f t="shared" si="178"/>
        <v>23.741905491458056</v>
      </c>
      <c r="AM346">
        <f t="shared" si="179"/>
        <v>16.462818169436513</v>
      </c>
      <c r="AN346">
        <f t="shared" si="159"/>
        <v>1.4421531749366754</v>
      </c>
    </row>
    <row r="347" spans="1:40">
      <c r="A347">
        <v>344</v>
      </c>
      <c r="B347">
        <f t="shared" si="160"/>
        <v>1.2264785122416977</v>
      </c>
      <c r="C347">
        <f t="shared" si="161"/>
        <v>3.7524578917878086</v>
      </c>
      <c r="D347">
        <f t="shared" si="150"/>
        <v>0.32684670890666767</v>
      </c>
      <c r="E347">
        <v>344</v>
      </c>
      <c r="F347">
        <f t="shared" si="162"/>
        <v>1.7661290576280448</v>
      </c>
      <c r="G347">
        <f t="shared" si="163"/>
        <v>4.5029494701453707</v>
      </c>
      <c r="H347">
        <f t="shared" si="151"/>
        <v>0.39221605068800119</v>
      </c>
      <c r="I347">
        <v>344</v>
      </c>
      <c r="J347">
        <f t="shared" si="164"/>
        <v>3.1397849913387463</v>
      </c>
      <c r="K347">
        <f t="shared" si="165"/>
        <v>6.003932626860494</v>
      </c>
      <c r="L347">
        <f t="shared" si="152"/>
        <v>0.5229547342506683</v>
      </c>
      <c r="M347">
        <v>344</v>
      </c>
      <c r="N347">
        <f t="shared" si="166"/>
        <v>4.9059140489667907</v>
      </c>
      <c r="O347">
        <f t="shared" si="167"/>
        <v>7.5049157835756173</v>
      </c>
      <c r="P347">
        <f t="shared" si="153"/>
        <v>0.65369341781333534</v>
      </c>
      <c r="Q347">
        <v>344</v>
      </c>
      <c r="R347">
        <f t="shared" si="168"/>
        <v>7.0645162305121794</v>
      </c>
      <c r="S347">
        <f t="shared" si="169"/>
        <v>9.0058989402907415</v>
      </c>
      <c r="T347">
        <f t="shared" si="154"/>
        <v>0.78443210137600239</v>
      </c>
      <c r="U347">
        <v>344</v>
      </c>
      <c r="V347">
        <f t="shared" si="170"/>
        <v>9.6155915359749109</v>
      </c>
      <c r="W347">
        <f t="shared" si="171"/>
        <v>10.506882097005864</v>
      </c>
      <c r="X347">
        <f t="shared" si="155"/>
        <v>0.91517078493866955</v>
      </c>
      <c r="Y347">
        <v>344</v>
      </c>
      <c r="Z347">
        <f t="shared" si="172"/>
        <v>12.559139965354985</v>
      </c>
      <c r="AA347">
        <f t="shared" si="173"/>
        <v>12.007865253720988</v>
      </c>
      <c r="AB347">
        <f t="shared" si="156"/>
        <v>1.0459094685013366</v>
      </c>
      <c r="AC347">
        <v>344</v>
      </c>
      <c r="AD347">
        <f t="shared" si="174"/>
        <v>15.895161518652403</v>
      </c>
      <c r="AE347">
        <f t="shared" si="175"/>
        <v>13.508848410436112</v>
      </c>
      <c r="AF347">
        <f t="shared" si="157"/>
        <v>1.1766481520640035</v>
      </c>
      <c r="AG347">
        <v>344</v>
      </c>
      <c r="AH347">
        <f t="shared" si="176"/>
        <v>19.623656195867163</v>
      </c>
      <c r="AI347">
        <f t="shared" si="177"/>
        <v>15.009831567151235</v>
      </c>
      <c r="AJ347">
        <f t="shared" si="158"/>
        <v>1.3073868356266707</v>
      </c>
      <c r="AK347">
        <v>344</v>
      </c>
      <c r="AL347">
        <f t="shared" si="178"/>
        <v>23.74462399699927</v>
      </c>
      <c r="AM347">
        <f t="shared" si="179"/>
        <v>16.510814723866357</v>
      </c>
      <c r="AN347">
        <f t="shared" si="159"/>
        <v>1.4381255191893378</v>
      </c>
    </row>
    <row r="348" spans="1:40">
      <c r="A348">
        <v>345</v>
      </c>
      <c r="B348">
        <f t="shared" si="160"/>
        <v>1.2266025321255778</v>
      </c>
      <c r="C348">
        <f t="shared" si="161"/>
        <v>3.763366199612773</v>
      </c>
      <c r="D348">
        <f t="shared" si="150"/>
        <v>0.32593228165034471</v>
      </c>
      <c r="E348">
        <v>345</v>
      </c>
      <c r="F348">
        <f t="shared" si="162"/>
        <v>1.7663076462608318</v>
      </c>
      <c r="G348">
        <f t="shared" si="163"/>
        <v>4.5160394395353283</v>
      </c>
      <c r="H348">
        <f t="shared" si="151"/>
        <v>0.39111873798041358</v>
      </c>
      <c r="I348">
        <v>345</v>
      </c>
      <c r="J348">
        <f t="shared" si="164"/>
        <v>3.1401024822414789</v>
      </c>
      <c r="K348">
        <f t="shared" si="165"/>
        <v>6.0213859193804371</v>
      </c>
      <c r="L348">
        <f t="shared" si="152"/>
        <v>0.52149165064055147</v>
      </c>
      <c r="M348">
        <v>345</v>
      </c>
      <c r="N348">
        <f t="shared" si="166"/>
        <v>4.9064101285023112</v>
      </c>
      <c r="O348">
        <f t="shared" si="167"/>
        <v>7.5267323992255459</v>
      </c>
      <c r="P348">
        <f t="shared" si="153"/>
        <v>0.65186456330068943</v>
      </c>
      <c r="Q348">
        <v>345</v>
      </c>
      <c r="R348">
        <f t="shared" si="168"/>
        <v>7.0652305850433272</v>
      </c>
      <c r="S348">
        <f t="shared" si="169"/>
        <v>9.0320788790706565</v>
      </c>
      <c r="T348">
        <f t="shared" si="154"/>
        <v>0.78223747596082716</v>
      </c>
      <c r="U348">
        <v>345</v>
      </c>
      <c r="V348">
        <f t="shared" si="170"/>
        <v>9.6165638518645284</v>
      </c>
      <c r="W348">
        <f t="shared" si="171"/>
        <v>10.537425358915765</v>
      </c>
      <c r="X348">
        <f t="shared" si="155"/>
        <v>0.912610388620965</v>
      </c>
      <c r="Y348">
        <v>345</v>
      </c>
      <c r="Z348">
        <f t="shared" si="172"/>
        <v>12.560409928965916</v>
      </c>
      <c r="AA348">
        <f t="shared" si="173"/>
        <v>12.042771838760874</v>
      </c>
      <c r="AB348">
        <f t="shared" si="156"/>
        <v>1.0429833012811029</v>
      </c>
      <c r="AC348">
        <v>345</v>
      </c>
      <c r="AD348">
        <f t="shared" si="174"/>
        <v>15.896768816347487</v>
      </c>
      <c r="AE348">
        <f t="shared" si="175"/>
        <v>13.548118318605983</v>
      </c>
      <c r="AF348">
        <f t="shared" si="157"/>
        <v>1.173356213941241</v>
      </c>
      <c r="AG348">
        <v>345</v>
      </c>
      <c r="AH348">
        <f t="shared" si="176"/>
        <v>19.625640514009245</v>
      </c>
      <c r="AI348">
        <f t="shared" si="177"/>
        <v>15.053464798451092</v>
      </c>
      <c r="AJ348">
        <f t="shared" si="158"/>
        <v>1.3037291266013789</v>
      </c>
      <c r="AK348">
        <v>345</v>
      </c>
      <c r="AL348">
        <f t="shared" si="178"/>
        <v>23.747025021951185</v>
      </c>
      <c r="AM348">
        <f t="shared" si="179"/>
        <v>16.558811278296201</v>
      </c>
      <c r="AN348">
        <f t="shared" si="159"/>
        <v>1.4341020392615167</v>
      </c>
    </row>
    <row r="349" spans="1:40">
      <c r="A349">
        <v>346</v>
      </c>
      <c r="B349">
        <f t="shared" si="160"/>
        <v>1.2267111538086031</v>
      </c>
      <c r="C349">
        <f t="shared" si="161"/>
        <v>3.7742745074377377</v>
      </c>
      <c r="D349">
        <f t="shared" si="150"/>
        <v>0.32501906032303601</v>
      </c>
      <c r="E349">
        <v>346</v>
      </c>
      <c r="F349">
        <f t="shared" si="162"/>
        <v>1.7664640614843885</v>
      </c>
      <c r="G349">
        <f t="shared" si="163"/>
        <v>4.5291294089252849</v>
      </c>
      <c r="H349">
        <f t="shared" si="151"/>
        <v>0.39002287238764327</v>
      </c>
      <c r="I349">
        <v>346</v>
      </c>
      <c r="J349">
        <f t="shared" si="164"/>
        <v>3.140380553750024</v>
      </c>
      <c r="K349">
        <f t="shared" si="165"/>
        <v>6.0388392119003802</v>
      </c>
      <c r="L349">
        <f t="shared" si="152"/>
        <v>0.52003049651685762</v>
      </c>
      <c r="M349">
        <v>346</v>
      </c>
      <c r="N349">
        <f t="shared" si="166"/>
        <v>4.9068446152344123</v>
      </c>
      <c r="O349">
        <f t="shared" si="167"/>
        <v>7.5485490148754755</v>
      </c>
      <c r="P349">
        <f t="shared" si="153"/>
        <v>0.65003812064607203</v>
      </c>
      <c r="Q349">
        <v>346</v>
      </c>
      <c r="R349">
        <f t="shared" si="168"/>
        <v>7.065856245937554</v>
      </c>
      <c r="S349">
        <f t="shared" si="169"/>
        <v>9.0582588178505699</v>
      </c>
      <c r="T349">
        <f t="shared" si="154"/>
        <v>0.78004574477528654</v>
      </c>
      <c r="U349">
        <v>346</v>
      </c>
      <c r="V349">
        <f t="shared" si="170"/>
        <v>9.6174154458594483</v>
      </c>
      <c r="W349">
        <f t="shared" si="171"/>
        <v>10.567968620825665</v>
      </c>
      <c r="X349">
        <f t="shared" si="155"/>
        <v>0.91005336890450084</v>
      </c>
      <c r="Y349">
        <v>346</v>
      </c>
      <c r="Z349">
        <f t="shared" si="172"/>
        <v>12.561522215000096</v>
      </c>
      <c r="AA349">
        <f t="shared" si="173"/>
        <v>12.07767842380076</v>
      </c>
      <c r="AB349">
        <f t="shared" si="156"/>
        <v>1.0400609930337152</v>
      </c>
      <c r="AC349">
        <v>346</v>
      </c>
      <c r="AD349">
        <f t="shared" si="174"/>
        <v>15.898176553359496</v>
      </c>
      <c r="AE349">
        <f t="shared" si="175"/>
        <v>13.587388226775856</v>
      </c>
      <c r="AF349">
        <f t="shared" si="157"/>
        <v>1.1700686171629298</v>
      </c>
      <c r="AG349">
        <v>346</v>
      </c>
      <c r="AH349">
        <f t="shared" si="176"/>
        <v>19.627378460937649</v>
      </c>
      <c r="AI349">
        <f t="shared" si="177"/>
        <v>15.097098029750951</v>
      </c>
      <c r="AJ349">
        <f t="shared" si="158"/>
        <v>1.3000762412921441</v>
      </c>
      <c r="AK349">
        <v>346</v>
      </c>
      <c r="AL349">
        <f t="shared" si="178"/>
        <v>23.749127937734556</v>
      </c>
      <c r="AM349">
        <f t="shared" si="179"/>
        <v>16.606807832726044</v>
      </c>
      <c r="AN349">
        <f t="shared" si="159"/>
        <v>1.4300838654213586</v>
      </c>
    </row>
    <row r="350" spans="1:40">
      <c r="A350">
        <v>347</v>
      </c>
      <c r="B350">
        <f t="shared" si="160"/>
        <v>1.2268053825711305</v>
      </c>
      <c r="C350">
        <f t="shared" si="161"/>
        <v>3.7851828152627021</v>
      </c>
      <c r="D350">
        <f t="shared" si="150"/>
        <v>0.32410730008188171</v>
      </c>
      <c r="E350">
        <v>347</v>
      </c>
      <c r="F350">
        <f t="shared" si="162"/>
        <v>1.766599750902428</v>
      </c>
      <c r="G350">
        <f t="shared" si="163"/>
        <v>4.5422193783152425</v>
      </c>
      <c r="H350">
        <f t="shared" si="151"/>
        <v>0.38892876009825811</v>
      </c>
      <c r="I350">
        <v>347</v>
      </c>
      <c r="J350">
        <f t="shared" si="164"/>
        <v>3.1406217793820943</v>
      </c>
      <c r="K350">
        <f t="shared" si="165"/>
        <v>6.0562925044203233</v>
      </c>
      <c r="L350">
        <f t="shared" si="152"/>
        <v>0.51857168013101085</v>
      </c>
      <c r="M350">
        <v>347</v>
      </c>
      <c r="N350">
        <f t="shared" si="166"/>
        <v>4.9072215302845219</v>
      </c>
      <c r="O350">
        <f t="shared" si="167"/>
        <v>7.5703656305254041</v>
      </c>
      <c r="P350">
        <f t="shared" si="153"/>
        <v>0.64821460016376342</v>
      </c>
      <c r="Q350">
        <v>347</v>
      </c>
      <c r="R350">
        <f t="shared" si="168"/>
        <v>7.0663990036097122</v>
      </c>
      <c r="S350">
        <f t="shared" si="169"/>
        <v>9.0844387566304849</v>
      </c>
      <c r="T350">
        <f t="shared" si="154"/>
        <v>0.77785752019651622</v>
      </c>
      <c r="U350">
        <v>347</v>
      </c>
      <c r="V350">
        <f t="shared" si="170"/>
        <v>9.6181541993576634</v>
      </c>
      <c r="W350">
        <f t="shared" si="171"/>
        <v>10.598511882735565</v>
      </c>
      <c r="X350">
        <f t="shared" si="155"/>
        <v>0.90750044022926901</v>
      </c>
      <c r="Y350">
        <v>347</v>
      </c>
      <c r="Z350">
        <f t="shared" si="172"/>
        <v>12.562487117528377</v>
      </c>
      <c r="AA350">
        <f t="shared" si="173"/>
        <v>12.112585008840647</v>
      </c>
      <c r="AB350">
        <f t="shared" si="156"/>
        <v>1.0371433602620217</v>
      </c>
      <c r="AC350">
        <v>347</v>
      </c>
      <c r="AD350">
        <f t="shared" si="174"/>
        <v>15.899397758121852</v>
      </c>
      <c r="AE350">
        <f t="shared" si="175"/>
        <v>13.626658134945728</v>
      </c>
      <c r="AF350">
        <f t="shared" si="157"/>
        <v>1.1667862802947742</v>
      </c>
      <c r="AG350">
        <v>347</v>
      </c>
      <c r="AH350">
        <f t="shared" si="176"/>
        <v>19.628886121138088</v>
      </c>
      <c r="AI350">
        <f t="shared" si="177"/>
        <v>15.140731261050808</v>
      </c>
      <c r="AJ350">
        <f t="shared" si="158"/>
        <v>1.2964292003275268</v>
      </c>
      <c r="AK350">
        <v>347</v>
      </c>
      <c r="AL350">
        <f t="shared" si="178"/>
        <v>23.750952206577089</v>
      </c>
      <c r="AM350">
        <f t="shared" si="179"/>
        <v>16.654804387155888</v>
      </c>
      <c r="AN350">
        <f t="shared" si="159"/>
        <v>1.42607212036028</v>
      </c>
    </row>
    <row r="351" spans="1:40">
      <c r="A351">
        <v>348</v>
      </c>
      <c r="B351">
        <f t="shared" si="160"/>
        <v>1.2268862280777395</v>
      </c>
      <c r="C351">
        <f t="shared" si="161"/>
        <v>3.7960911230876664</v>
      </c>
      <c r="D351">
        <f t="shared" si="150"/>
        <v>0.32319725430611218</v>
      </c>
      <c r="E351">
        <v>348</v>
      </c>
      <c r="F351">
        <f t="shared" si="162"/>
        <v>1.7667161684319448</v>
      </c>
      <c r="G351">
        <f t="shared" si="163"/>
        <v>4.5553093477052</v>
      </c>
      <c r="H351">
        <f t="shared" si="151"/>
        <v>0.38783670516733454</v>
      </c>
      <c r="I351">
        <v>348</v>
      </c>
      <c r="J351">
        <f t="shared" si="164"/>
        <v>3.140828743879013</v>
      </c>
      <c r="K351">
        <f t="shared" si="165"/>
        <v>6.0737457969402664</v>
      </c>
      <c r="L351">
        <f t="shared" si="152"/>
        <v>0.51711560688977942</v>
      </c>
      <c r="M351">
        <v>348</v>
      </c>
      <c r="N351">
        <f t="shared" si="166"/>
        <v>4.907544912310958</v>
      </c>
      <c r="O351">
        <f t="shared" si="167"/>
        <v>7.5921822461753328</v>
      </c>
      <c r="P351">
        <f t="shared" si="153"/>
        <v>0.64639450861222436</v>
      </c>
      <c r="Q351">
        <v>348</v>
      </c>
      <c r="R351">
        <f t="shared" si="168"/>
        <v>7.0668646737277792</v>
      </c>
      <c r="S351">
        <f t="shared" si="169"/>
        <v>9.1106186954104</v>
      </c>
      <c r="T351">
        <f t="shared" si="154"/>
        <v>0.77567341033466908</v>
      </c>
      <c r="U351">
        <v>348</v>
      </c>
      <c r="V351">
        <f t="shared" si="170"/>
        <v>9.6187880281294778</v>
      </c>
      <c r="W351">
        <f t="shared" si="171"/>
        <v>10.629055144645466</v>
      </c>
      <c r="X351">
        <f t="shared" si="155"/>
        <v>0.90495231205711402</v>
      </c>
      <c r="Y351">
        <v>348</v>
      </c>
      <c r="Z351">
        <f t="shared" si="172"/>
        <v>12.563314975516052</v>
      </c>
      <c r="AA351">
        <f t="shared" si="173"/>
        <v>12.147491593880533</v>
      </c>
      <c r="AB351">
        <f t="shared" si="156"/>
        <v>1.0342312137795588</v>
      </c>
      <c r="AC351">
        <v>348</v>
      </c>
      <c r="AD351">
        <f t="shared" si="174"/>
        <v>15.900445515887503</v>
      </c>
      <c r="AE351">
        <f t="shared" si="175"/>
        <v>13.665928043115599</v>
      </c>
      <c r="AF351">
        <f t="shared" si="157"/>
        <v>1.1635101155020038</v>
      </c>
      <c r="AG351">
        <v>348</v>
      </c>
      <c r="AH351">
        <f t="shared" si="176"/>
        <v>19.630179649243832</v>
      </c>
      <c r="AI351">
        <f t="shared" si="177"/>
        <v>15.184364492350666</v>
      </c>
      <c r="AJ351">
        <f t="shared" si="158"/>
        <v>1.2927890172244487</v>
      </c>
      <c r="AK351">
        <v>348</v>
      </c>
      <c r="AL351">
        <f t="shared" si="178"/>
        <v>23.752517375585036</v>
      </c>
      <c r="AM351">
        <f t="shared" si="179"/>
        <v>16.702800941585732</v>
      </c>
      <c r="AN351">
        <f t="shared" si="159"/>
        <v>1.4220679189468937</v>
      </c>
    </row>
    <row r="352" spans="1:40">
      <c r="A352">
        <v>349</v>
      </c>
      <c r="B352">
        <f t="shared" si="160"/>
        <v>1.2269547040696787</v>
      </c>
      <c r="C352">
        <f t="shared" si="161"/>
        <v>3.8069994309126316</v>
      </c>
      <c r="D352">
        <f t="shared" si="150"/>
        <v>0.32228917454173284</v>
      </c>
      <c r="E352">
        <v>349</v>
      </c>
      <c r="F352">
        <f t="shared" si="162"/>
        <v>1.7668147738603373</v>
      </c>
      <c r="G352">
        <f t="shared" si="163"/>
        <v>4.5683993170951576</v>
      </c>
      <c r="H352">
        <f t="shared" si="151"/>
        <v>0.38674700945007939</v>
      </c>
      <c r="I352">
        <v>349</v>
      </c>
      <c r="J352">
        <f t="shared" si="164"/>
        <v>3.1410040424183774</v>
      </c>
      <c r="K352">
        <f t="shared" si="165"/>
        <v>6.0911990894602104</v>
      </c>
      <c r="L352">
        <f t="shared" si="152"/>
        <v>0.51566267926677256</v>
      </c>
      <c r="M352">
        <v>349</v>
      </c>
      <c r="N352">
        <f t="shared" si="166"/>
        <v>4.9078188162787146</v>
      </c>
      <c r="O352">
        <f t="shared" si="167"/>
        <v>7.6139988618252632</v>
      </c>
      <c r="P352">
        <f t="shared" si="153"/>
        <v>0.64457834908346567</v>
      </c>
      <c r="Q352">
        <v>349</v>
      </c>
      <c r="R352">
        <f t="shared" si="168"/>
        <v>7.067259095441349</v>
      </c>
      <c r="S352">
        <f t="shared" si="169"/>
        <v>9.1367986341903151</v>
      </c>
      <c r="T352">
        <f t="shared" si="154"/>
        <v>0.77349401890015879</v>
      </c>
      <c r="U352">
        <v>349</v>
      </c>
      <c r="V352">
        <f t="shared" si="170"/>
        <v>9.61932487990628</v>
      </c>
      <c r="W352">
        <f t="shared" si="171"/>
        <v>10.659598406555368</v>
      </c>
      <c r="X352">
        <f t="shared" si="155"/>
        <v>0.9024096887168519</v>
      </c>
      <c r="Y352">
        <v>349</v>
      </c>
      <c r="Z352">
        <f t="shared" si="172"/>
        <v>12.56401616967351</v>
      </c>
      <c r="AA352">
        <f t="shared" si="173"/>
        <v>12.182398178920421</v>
      </c>
      <c r="AB352">
        <f t="shared" si="156"/>
        <v>1.0313253585335451</v>
      </c>
      <c r="AC352">
        <v>349</v>
      </c>
      <c r="AD352">
        <f t="shared" si="174"/>
        <v>15.901332964743036</v>
      </c>
      <c r="AE352">
        <f t="shared" si="175"/>
        <v>13.705197951285474</v>
      </c>
      <c r="AF352">
        <f t="shared" si="157"/>
        <v>1.1602410283502382</v>
      </c>
      <c r="AG352">
        <v>349</v>
      </c>
      <c r="AH352">
        <f t="shared" si="176"/>
        <v>19.631275265114859</v>
      </c>
      <c r="AI352">
        <f t="shared" si="177"/>
        <v>15.227997723650526</v>
      </c>
      <c r="AJ352">
        <f t="shared" si="158"/>
        <v>1.2891566981669313</v>
      </c>
      <c r="AK352">
        <v>349</v>
      </c>
      <c r="AL352">
        <f t="shared" si="178"/>
        <v>23.753843070788978</v>
      </c>
      <c r="AM352">
        <f t="shared" si="179"/>
        <v>16.750797496015579</v>
      </c>
      <c r="AN352">
        <f t="shared" si="159"/>
        <v>1.4180723679836245</v>
      </c>
    </row>
    <row r="353" spans="1:40">
      <c r="A353">
        <v>350</v>
      </c>
      <c r="B353">
        <f t="shared" si="160"/>
        <v>1.2270118280560709</v>
      </c>
      <c r="C353">
        <f t="shared" si="161"/>
        <v>3.8179077387375959</v>
      </c>
      <c r="D353">
        <f t="shared" si="150"/>
        <v>0.32138331044683299</v>
      </c>
      <c r="E353">
        <v>350</v>
      </c>
      <c r="F353">
        <f t="shared" si="162"/>
        <v>1.7668970324007423</v>
      </c>
      <c r="G353">
        <f t="shared" si="163"/>
        <v>4.5814892864851151</v>
      </c>
      <c r="H353">
        <f t="shared" si="151"/>
        <v>0.3856599725361996</v>
      </c>
      <c r="I353">
        <v>350</v>
      </c>
      <c r="J353">
        <f t="shared" si="164"/>
        <v>3.1411502798235418</v>
      </c>
      <c r="K353">
        <f t="shared" si="165"/>
        <v>6.1086523819801535</v>
      </c>
      <c r="L353">
        <f t="shared" si="152"/>
        <v>0.51421329671493277</v>
      </c>
      <c r="M353">
        <v>350</v>
      </c>
      <c r="N353">
        <f t="shared" si="166"/>
        <v>4.9080473122242836</v>
      </c>
      <c r="O353">
        <f t="shared" si="167"/>
        <v>7.6358154774751918</v>
      </c>
      <c r="P353">
        <f t="shared" si="153"/>
        <v>0.64276662089366599</v>
      </c>
      <c r="Q353">
        <v>350</v>
      </c>
      <c r="R353">
        <f t="shared" si="168"/>
        <v>7.067588129602969</v>
      </c>
      <c r="S353">
        <f t="shared" si="169"/>
        <v>9.1629785729702302</v>
      </c>
      <c r="T353">
        <f t="shared" si="154"/>
        <v>0.7713199450723992</v>
      </c>
      <c r="U353">
        <v>350</v>
      </c>
      <c r="V353">
        <f t="shared" si="170"/>
        <v>9.6197727319595963</v>
      </c>
      <c r="W353">
        <f t="shared" si="171"/>
        <v>10.690141668465269</v>
      </c>
      <c r="X353">
        <f t="shared" si="155"/>
        <v>0.89987326925113231</v>
      </c>
      <c r="Y353">
        <v>350</v>
      </c>
      <c r="Z353">
        <f t="shared" si="172"/>
        <v>12.564601119294167</v>
      </c>
      <c r="AA353">
        <f t="shared" si="173"/>
        <v>12.217304763960307</v>
      </c>
      <c r="AB353">
        <f t="shared" si="156"/>
        <v>1.0284265934298655</v>
      </c>
      <c r="AC353">
        <v>350</v>
      </c>
      <c r="AD353">
        <f t="shared" si="174"/>
        <v>15.90207329160668</v>
      </c>
      <c r="AE353">
        <f t="shared" si="175"/>
        <v>13.744467859455344</v>
      </c>
      <c r="AF353">
        <f t="shared" si="157"/>
        <v>1.1569799176085989</v>
      </c>
      <c r="AG353">
        <v>350</v>
      </c>
      <c r="AH353">
        <f t="shared" si="176"/>
        <v>19.632189248897134</v>
      </c>
      <c r="AI353">
        <f t="shared" si="177"/>
        <v>15.271630954950384</v>
      </c>
      <c r="AJ353">
        <f t="shared" si="158"/>
        <v>1.285533241787332</v>
      </c>
      <c r="AK353">
        <v>350</v>
      </c>
      <c r="AL353">
        <f t="shared" si="178"/>
        <v>23.754948991165534</v>
      </c>
      <c r="AM353">
        <f t="shared" si="179"/>
        <v>16.798794050445423</v>
      </c>
      <c r="AN353">
        <f t="shared" si="159"/>
        <v>1.4140865659660651</v>
      </c>
    </row>
    <row r="354" spans="1:40">
      <c r="A354">
        <v>351</v>
      </c>
      <c r="B354">
        <f t="shared" si="160"/>
        <v>1.2270586210039702</v>
      </c>
      <c r="C354">
        <f t="shared" si="161"/>
        <v>3.8288160465625602</v>
      </c>
      <c r="D354">
        <f t="shared" si="150"/>
        <v>0.32047990973752855</v>
      </c>
      <c r="E354">
        <v>351</v>
      </c>
      <c r="F354">
        <f t="shared" si="162"/>
        <v>1.7669644142457173</v>
      </c>
      <c r="G354">
        <f t="shared" si="163"/>
        <v>4.5945792558750727</v>
      </c>
      <c r="H354">
        <f t="shared" si="151"/>
        <v>0.38457589168503425</v>
      </c>
      <c r="I354">
        <v>351</v>
      </c>
      <c r="J354">
        <f t="shared" si="164"/>
        <v>3.1412700697701639</v>
      </c>
      <c r="K354">
        <f t="shared" si="165"/>
        <v>6.1261056745000966</v>
      </c>
      <c r="L354">
        <f t="shared" si="152"/>
        <v>0.51276785558004567</v>
      </c>
      <c r="M354">
        <v>351</v>
      </c>
      <c r="N354">
        <f t="shared" si="166"/>
        <v>4.9082344840158809</v>
      </c>
      <c r="O354">
        <f t="shared" si="167"/>
        <v>7.6576320931251205</v>
      </c>
      <c r="P354">
        <f t="shared" si="153"/>
        <v>0.64095981947505709</v>
      </c>
      <c r="Q354">
        <v>351</v>
      </c>
      <c r="R354">
        <f t="shared" si="168"/>
        <v>7.0678576569828691</v>
      </c>
      <c r="S354">
        <f t="shared" si="169"/>
        <v>9.1891585117501453</v>
      </c>
      <c r="T354">
        <f t="shared" si="154"/>
        <v>0.76915178337006851</v>
      </c>
      <c r="U354">
        <v>351</v>
      </c>
      <c r="V354">
        <f t="shared" si="170"/>
        <v>9.6201395886711261</v>
      </c>
      <c r="W354">
        <f t="shared" si="171"/>
        <v>10.720684930375169</v>
      </c>
      <c r="X354">
        <f t="shared" si="155"/>
        <v>0.89734374726507982</v>
      </c>
      <c r="Y354">
        <v>351</v>
      </c>
      <c r="Z354">
        <f t="shared" si="172"/>
        <v>12.565080279080656</v>
      </c>
      <c r="AA354">
        <f t="shared" si="173"/>
        <v>12.252211349000193</v>
      </c>
      <c r="AB354">
        <f t="shared" si="156"/>
        <v>1.0255357111600913</v>
      </c>
      <c r="AC354">
        <v>351</v>
      </c>
      <c r="AD354">
        <f t="shared" si="174"/>
        <v>15.902679728211455</v>
      </c>
      <c r="AE354">
        <f t="shared" si="175"/>
        <v>13.783737767625217</v>
      </c>
      <c r="AF354">
        <f t="shared" si="157"/>
        <v>1.1537276750551029</v>
      </c>
      <c r="AG354">
        <v>351</v>
      </c>
      <c r="AH354">
        <f t="shared" si="176"/>
        <v>19.632937936063524</v>
      </c>
      <c r="AI354">
        <f t="shared" si="177"/>
        <v>15.315264186250241</v>
      </c>
      <c r="AJ354">
        <f t="shared" si="158"/>
        <v>1.2819196389501142</v>
      </c>
      <c r="AK354">
        <v>351</v>
      </c>
      <c r="AL354">
        <f t="shared" si="178"/>
        <v>23.755854902636866</v>
      </c>
      <c r="AM354">
        <f t="shared" si="179"/>
        <v>16.846790604875267</v>
      </c>
      <c r="AN354">
        <f t="shared" si="159"/>
        <v>1.4101116028451257</v>
      </c>
    </row>
    <row r="355" spans="1:40">
      <c r="A355">
        <v>352</v>
      </c>
      <c r="B355">
        <f t="shared" si="160"/>
        <v>1.2270961070273643</v>
      </c>
      <c r="C355">
        <f t="shared" si="161"/>
        <v>3.839724354387525</v>
      </c>
      <c r="D355">
        <f t="shared" si="150"/>
        <v>0.31957921813455242</v>
      </c>
      <c r="E355">
        <v>352</v>
      </c>
      <c r="F355">
        <f t="shared" si="162"/>
        <v>1.7670183941194046</v>
      </c>
      <c r="G355">
        <f t="shared" si="163"/>
        <v>4.6076692252650293</v>
      </c>
      <c r="H355">
        <f t="shared" si="151"/>
        <v>0.38349506176146297</v>
      </c>
      <c r="I355">
        <v>352</v>
      </c>
      <c r="J355">
        <f t="shared" si="164"/>
        <v>3.1413660339900527</v>
      </c>
      <c r="K355">
        <f t="shared" si="165"/>
        <v>6.1435589670200397</v>
      </c>
      <c r="L355">
        <f t="shared" si="152"/>
        <v>0.51132674901528385</v>
      </c>
      <c r="M355">
        <v>352</v>
      </c>
      <c r="N355">
        <f t="shared" si="166"/>
        <v>4.9083844281094571</v>
      </c>
      <c r="O355">
        <f t="shared" si="167"/>
        <v>7.67944870877505</v>
      </c>
      <c r="P355">
        <f t="shared" si="153"/>
        <v>0.63915843626910485</v>
      </c>
      <c r="Q355">
        <v>352</v>
      </c>
      <c r="R355">
        <f t="shared" si="168"/>
        <v>7.0680735764776186</v>
      </c>
      <c r="S355">
        <f t="shared" si="169"/>
        <v>9.2153384505300586</v>
      </c>
      <c r="T355">
        <f t="shared" si="154"/>
        <v>0.76699012352292595</v>
      </c>
      <c r="U355">
        <v>352</v>
      </c>
      <c r="V355">
        <f t="shared" si="170"/>
        <v>9.6204334790945367</v>
      </c>
      <c r="W355">
        <f t="shared" si="171"/>
        <v>10.751228192285069</v>
      </c>
      <c r="X355">
        <f t="shared" si="155"/>
        <v>0.89482181077674694</v>
      </c>
      <c r="Y355">
        <v>352</v>
      </c>
      <c r="Z355">
        <f t="shared" si="172"/>
        <v>12.565464135960211</v>
      </c>
      <c r="AA355">
        <f t="shared" si="173"/>
        <v>12.287117934040079</v>
      </c>
      <c r="AB355">
        <f t="shared" si="156"/>
        <v>1.0226534980305677</v>
      </c>
      <c r="AC355">
        <v>352</v>
      </c>
      <c r="AD355">
        <f t="shared" si="174"/>
        <v>15.903165547074641</v>
      </c>
      <c r="AE355">
        <f t="shared" si="175"/>
        <v>13.82300767579509</v>
      </c>
      <c r="AF355">
        <f t="shared" si="157"/>
        <v>1.1504851852843887</v>
      </c>
      <c r="AG355">
        <v>352</v>
      </c>
      <c r="AH355">
        <f t="shared" si="176"/>
        <v>19.633537712437828</v>
      </c>
      <c r="AI355">
        <f t="shared" si="177"/>
        <v>15.3588974175501</v>
      </c>
      <c r="AJ355">
        <f t="shared" si="158"/>
        <v>1.2783168725382097</v>
      </c>
      <c r="AK355">
        <v>352</v>
      </c>
      <c r="AL355">
        <f t="shared" si="178"/>
        <v>23.756580632049772</v>
      </c>
      <c r="AM355">
        <f t="shared" si="179"/>
        <v>16.89478715930511</v>
      </c>
      <c r="AN355">
        <f t="shared" si="159"/>
        <v>1.4061485597920305</v>
      </c>
    </row>
    <row r="356" spans="1:40">
      <c r="A356">
        <v>353</v>
      </c>
      <c r="B356">
        <f t="shared" si="160"/>
        <v>1.2271253130752209</v>
      </c>
      <c r="C356">
        <f t="shared" si="161"/>
        <v>3.8506326622124898</v>
      </c>
      <c r="D356">
        <f t="shared" si="150"/>
        <v>0.31868147931050411</v>
      </c>
      <c r="E356">
        <v>353</v>
      </c>
      <c r="F356">
        <f t="shared" si="162"/>
        <v>1.7670604508283181</v>
      </c>
      <c r="G356">
        <f t="shared" si="163"/>
        <v>4.6207591946549877</v>
      </c>
      <c r="H356">
        <f t="shared" si="151"/>
        <v>0.38241777517260495</v>
      </c>
      <c r="I356">
        <v>353</v>
      </c>
      <c r="J356">
        <f t="shared" si="164"/>
        <v>3.1414408014725654</v>
      </c>
      <c r="K356">
        <f t="shared" si="165"/>
        <v>6.1610122595399837</v>
      </c>
      <c r="L356">
        <f t="shared" si="152"/>
        <v>0.50989036689680656</v>
      </c>
      <c r="M356">
        <v>353</v>
      </c>
      <c r="N356">
        <f t="shared" si="166"/>
        <v>4.9085012523008835</v>
      </c>
      <c r="O356">
        <f t="shared" si="167"/>
        <v>7.7012653244249796</v>
      </c>
      <c r="P356">
        <f t="shared" si="153"/>
        <v>0.63736295862100822</v>
      </c>
      <c r="Q356">
        <v>353</v>
      </c>
      <c r="R356">
        <f t="shared" si="168"/>
        <v>7.0682418033132723</v>
      </c>
      <c r="S356">
        <f t="shared" si="169"/>
        <v>9.2415183893099755</v>
      </c>
      <c r="T356">
        <f t="shared" si="154"/>
        <v>0.76483555034520989</v>
      </c>
      <c r="U356">
        <v>353</v>
      </c>
      <c r="V356">
        <f t="shared" si="170"/>
        <v>9.6206624545097323</v>
      </c>
      <c r="W356">
        <f t="shared" si="171"/>
        <v>10.781771454194971</v>
      </c>
      <c r="X356">
        <f t="shared" si="155"/>
        <v>0.89230814206941156</v>
      </c>
      <c r="Y356">
        <v>353</v>
      </c>
      <c r="Z356">
        <f t="shared" si="172"/>
        <v>12.565763205890262</v>
      </c>
      <c r="AA356">
        <f t="shared" si="173"/>
        <v>12.322024519079967</v>
      </c>
      <c r="AB356">
        <f t="shared" si="156"/>
        <v>1.0197807337936131</v>
      </c>
      <c r="AC356">
        <v>353</v>
      </c>
      <c r="AD356">
        <f t="shared" si="174"/>
        <v>15.903544057454862</v>
      </c>
      <c r="AE356">
        <f t="shared" si="175"/>
        <v>13.862277583964964</v>
      </c>
      <c r="AF356">
        <f t="shared" si="157"/>
        <v>1.1472533255178146</v>
      </c>
      <c r="AG356">
        <v>353</v>
      </c>
      <c r="AH356">
        <f t="shared" si="176"/>
        <v>19.634005009203534</v>
      </c>
      <c r="AI356">
        <f t="shared" si="177"/>
        <v>15.402530648849959</v>
      </c>
      <c r="AJ356">
        <f t="shared" si="158"/>
        <v>1.2747259172420164</v>
      </c>
      <c r="AK356">
        <v>353</v>
      </c>
      <c r="AL356">
        <f t="shared" si="178"/>
        <v>23.757146061136275</v>
      </c>
      <c r="AM356">
        <f t="shared" si="179"/>
        <v>16.942783713734954</v>
      </c>
      <c r="AN356">
        <f t="shared" si="159"/>
        <v>1.4021985089662181</v>
      </c>
    </row>
    <row r="357" spans="1:40">
      <c r="A357">
        <v>354</v>
      </c>
      <c r="B357">
        <f t="shared" si="160"/>
        <v>1.227147268618668</v>
      </c>
      <c r="C357">
        <f t="shared" si="161"/>
        <v>3.8615409700374541</v>
      </c>
      <c r="D357">
        <f t="shared" si="150"/>
        <v>0.31778693483776904</v>
      </c>
      <c r="E357">
        <v>354</v>
      </c>
      <c r="F357">
        <f t="shared" si="162"/>
        <v>1.767092066810882</v>
      </c>
      <c r="G357">
        <f t="shared" si="163"/>
        <v>4.6338491640449453</v>
      </c>
      <c r="H357">
        <f t="shared" si="151"/>
        <v>0.38134432180532291</v>
      </c>
      <c r="I357">
        <v>354</v>
      </c>
      <c r="J357">
        <f t="shared" si="164"/>
        <v>3.1414970076637903</v>
      </c>
      <c r="K357">
        <f t="shared" si="165"/>
        <v>6.1784655520599268</v>
      </c>
      <c r="L357">
        <f t="shared" si="152"/>
        <v>0.50845909574043058</v>
      </c>
      <c r="M357">
        <v>354</v>
      </c>
      <c r="N357">
        <f t="shared" si="166"/>
        <v>4.9085890744746719</v>
      </c>
      <c r="O357">
        <f t="shared" si="167"/>
        <v>7.7230819400749082</v>
      </c>
      <c r="P357">
        <f t="shared" si="153"/>
        <v>0.63557386967553808</v>
      </c>
      <c r="Q357">
        <v>354</v>
      </c>
      <c r="R357">
        <f t="shared" si="168"/>
        <v>7.0683682672435282</v>
      </c>
      <c r="S357">
        <f t="shared" si="169"/>
        <v>9.2676983280898906</v>
      </c>
      <c r="T357">
        <f t="shared" si="154"/>
        <v>0.76268864361064581</v>
      </c>
      <c r="U357">
        <v>354</v>
      </c>
      <c r="V357">
        <f t="shared" si="170"/>
        <v>9.620834585970357</v>
      </c>
      <c r="W357">
        <f t="shared" si="171"/>
        <v>10.812314716104872</v>
      </c>
      <c r="X357">
        <f t="shared" si="155"/>
        <v>0.88980341754575332</v>
      </c>
      <c r="Y357">
        <v>354</v>
      </c>
      <c r="Z357">
        <f t="shared" si="172"/>
        <v>12.565988030655161</v>
      </c>
      <c r="AA357">
        <f t="shared" si="173"/>
        <v>12.356931104119854</v>
      </c>
      <c r="AB357">
        <f t="shared" si="156"/>
        <v>1.0169181914808612</v>
      </c>
      <c r="AC357">
        <v>354</v>
      </c>
      <c r="AD357">
        <f t="shared" si="174"/>
        <v>15.903828601297938</v>
      </c>
      <c r="AE357">
        <f t="shared" si="175"/>
        <v>13.901547492134835</v>
      </c>
      <c r="AF357">
        <f t="shared" si="157"/>
        <v>1.1440329654159687</v>
      </c>
      <c r="AG357">
        <v>354</v>
      </c>
      <c r="AH357">
        <f t="shared" si="176"/>
        <v>19.634356297898687</v>
      </c>
      <c r="AI357">
        <f t="shared" si="177"/>
        <v>15.446163880149816</v>
      </c>
      <c r="AJ357">
        <f t="shared" si="158"/>
        <v>1.2711477393510762</v>
      </c>
      <c r="AK357">
        <v>354</v>
      </c>
      <c r="AL357">
        <f t="shared" si="178"/>
        <v>23.757571120457413</v>
      </c>
      <c r="AM357">
        <f t="shared" si="179"/>
        <v>16.990780268164798</v>
      </c>
      <c r="AN357">
        <f t="shared" si="159"/>
        <v>1.3982625132861839</v>
      </c>
    </row>
    <row r="358" spans="1:40">
      <c r="A358">
        <v>355</v>
      </c>
      <c r="B358">
        <f t="shared" si="160"/>
        <v>1.2271630053374079</v>
      </c>
      <c r="C358">
        <f t="shared" si="161"/>
        <v>3.8724492778624189</v>
      </c>
      <c r="D358">
        <f t="shared" si="150"/>
        <v>0.31689582413712036</v>
      </c>
      <c r="E358">
        <v>355</v>
      </c>
      <c r="F358">
        <f t="shared" si="162"/>
        <v>1.7671147276858672</v>
      </c>
      <c r="G358">
        <f t="shared" si="163"/>
        <v>4.6469391334349019</v>
      </c>
      <c r="H358">
        <f t="shared" si="151"/>
        <v>0.38027498896454448</v>
      </c>
      <c r="I358">
        <v>355</v>
      </c>
      <c r="J358">
        <f t="shared" si="164"/>
        <v>3.141537293663764</v>
      </c>
      <c r="K358">
        <f t="shared" si="165"/>
        <v>6.1959188445798699</v>
      </c>
      <c r="L358">
        <f t="shared" si="152"/>
        <v>0.5070333186193926</v>
      </c>
      <c r="M358">
        <v>355</v>
      </c>
      <c r="N358">
        <f t="shared" si="166"/>
        <v>4.9086520213496314</v>
      </c>
      <c r="O358">
        <f t="shared" si="167"/>
        <v>7.7448985557248378</v>
      </c>
      <c r="P358">
        <f t="shared" si="153"/>
        <v>0.63379164827424073</v>
      </c>
      <c r="Q358">
        <v>355</v>
      </c>
      <c r="R358">
        <f t="shared" si="168"/>
        <v>7.0684589107434688</v>
      </c>
      <c r="S358">
        <f t="shared" si="169"/>
        <v>9.2938782668698039</v>
      </c>
      <c r="T358">
        <f t="shared" si="154"/>
        <v>0.76054997792908896</v>
      </c>
      <c r="U358">
        <v>355</v>
      </c>
      <c r="V358">
        <f t="shared" si="170"/>
        <v>9.6209579618452779</v>
      </c>
      <c r="W358">
        <f t="shared" si="171"/>
        <v>10.842857978014772</v>
      </c>
      <c r="X358">
        <f t="shared" si="155"/>
        <v>0.88730830758393708</v>
      </c>
      <c r="Y358">
        <v>355</v>
      </c>
      <c r="Z358">
        <f t="shared" si="172"/>
        <v>12.566149174655056</v>
      </c>
      <c r="AA358">
        <f t="shared" si="173"/>
        <v>12.39183768915974</v>
      </c>
      <c r="AB358">
        <f t="shared" si="156"/>
        <v>1.0140666372387852</v>
      </c>
      <c r="AC358">
        <v>355</v>
      </c>
      <c r="AD358">
        <f t="shared" si="174"/>
        <v>15.904032549172806</v>
      </c>
      <c r="AE358">
        <f t="shared" si="175"/>
        <v>13.940817400304708</v>
      </c>
      <c r="AF358">
        <f t="shared" si="157"/>
        <v>1.1408249668936334</v>
      </c>
      <c r="AG358">
        <v>355</v>
      </c>
      <c r="AH358">
        <f t="shared" si="176"/>
        <v>19.634608085398526</v>
      </c>
      <c r="AI358">
        <f t="shared" si="177"/>
        <v>15.489797111449676</v>
      </c>
      <c r="AJ358">
        <f t="shared" si="158"/>
        <v>1.2675832965484815</v>
      </c>
      <c r="AK358">
        <v>355</v>
      </c>
      <c r="AL358">
        <f t="shared" si="178"/>
        <v>23.757875783332214</v>
      </c>
      <c r="AM358">
        <f t="shared" si="179"/>
        <v>17.038776822594642</v>
      </c>
      <c r="AN358">
        <f t="shared" si="159"/>
        <v>1.3943416262033297</v>
      </c>
    </row>
    <row r="359" spans="1:40">
      <c r="A359">
        <v>356</v>
      </c>
      <c r="B359">
        <f t="shared" si="160"/>
        <v>1.2271735568054567</v>
      </c>
      <c r="C359">
        <f t="shared" si="161"/>
        <v>3.8833575856873832</v>
      </c>
      <c r="D359">
        <f t="shared" si="150"/>
        <v>0.31600838442701329</v>
      </c>
      <c r="E359">
        <v>356</v>
      </c>
      <c r="F359">
        <f t="shared" si="162"/>
        <v>1.7671299217998577</v>
      </c>
      <c r="G359">
        <f t="shared" si="163"/>
        <v>4.6600291028248595</v>
      </c>
      <c r="H359">
        <f t="shared" si="151"/>
        <v>0.37921006131241597</v>
      </c>
      <c r="I359">
        <v>356</v>
      </c>
      <c r="J359">
        <f t="shared" si="164"/>
        <v>3.1415643054219693</v>
      </c>
      <c r="K359">
        <f t="shared" si="165"/>
        <v>6.213372137099813</v>
      </c>
      <c r="L359">
        <f t="shared" si="152"/>
        <v>0.50561341508322122</v>
      </c>
      <c r="M359">
        <v>356</v>
      </c>
      <c r="N359">
        <f t="shared" si="166"/>
        <v>4.9086942272218268</v>
      </c>
      <c r="O359">
        <f t="shared" si="167"/>
        <v>7.7667151713747664</v>
      </c>
      <c r="P359">
        <f t="shared" si="153"/>
        <v>0.63201676885402658</v>
      </c>
      <c r="Q359">
        <v>356</v>
      </c>
      <c r="R359">
        <f t="shared" si="168"/>
        <v>7.0685196871994309</v>
      </c>
      <c r="S359">
        <f t="shared" si="169"/>
        <v>9.320058205649719</v>
      </c>
      <c r="T359">
        <f t="shared" si="154"/>
        <v>0.75842012262483194</v>
      </c>
      <c r="U359">
        <v>356</v>
      </c>
      <c r="V359">
        <f t="shared" si="170"/>
        <v>9.6210406853547816</v>
      </c>
      <c r="W359">
        <f t="shared" si="171"/>
        <v>10.873401239924673</v>
      </c>
      <c r="X359">
        <f t="shared" si="155"/>
        <v>0.88482347639563719</v>
      </c>
      <c r="Y359">
        <v>356</v>
      </c>
      <c r="Z359">
        <f t="shared" si="172"/>
        <v>12.566257221687877</v>
      </c>
      <c r="AA359">
        <f t="shared" si="173"/>
        <v>12.426744274199626</v>
      </c>
      <c r="AB359">
        <f t="shared" si="156"/>
        <v>1.0112268301664424</v>
      </c>
      <c r="AC359">
        <v>356</v>
      </c>
      <c r="AD359">
        <f t="shared" si="174"/>
        <v>15.90416929619872</v>
      </c>
      <c r="AE359">
        <f t="shared" si="175"/>
        <v>13.980087308474578</v>
      </c>
      <c r="AF359">
        <f t="shared" si="157"/>
        <v>1.137630183937248</v>
      </c>
      <c r="AG359">
        <v>356</v>
      </c>
      <c r="AH359">
        <f t="shared" si="176"/>
        <v>19.634776908887307</v>
      </c>
      <c r="AI359">
        <f t="shared" si="177"/>
        <v>15.533430342749533</v>
      </c>
      <c r="AJ359">
        <f t="shared" si="158"/>
        <v>1.2640335377080532</v>
      </c>
      <c r="AK359">
        <v>356</v>
      </c>
      <c r="AL359">
        <f t="shared" si="178"/>
        <v>23.758080059753642</v>
      </c>
      <c r="AM359">
        <f t="shared" si="179"/>
        <v>17.086773377024485</v>
      </c>
      <c r="AN359">
        <f t="shared" si="159"/>
        <v>1.3904368914788585</v>
      </c>
    </row>
    <row r="360" spans="1:40">
      <c r="A360">
        <v>357</v>
      </c>
      <c r="B360">
        <f t="shared" si="160"/>
        <v>1.2271799581763088</v>
      </c>
      <c r="C360">
        <f t="shared" si="161"/>
        <v>3.8942658935123475</v>
      </c>
      <c r="D360">
        <f t="shared" si="150"/>
        <v>0.31512485067358376</v>
      </c>
      <c r="E360">
        <v>357</v>
      </c>
      <c r="F360">
        <f t="shared" si="162"/>
        <v>1.7671391397738845</v>
      </c>
      <c r="G360">
        <f t="shared" si="163"/>
        <v>4.673119072214817</v>
      </c>
      <c r="H360">
        <f t="shared" si="151"/>
        <v>0.37814982080830051</v>
      </c>
      <c r="I360">
        <v>357</v>
      </c>
      <c r="J360">
        <f t="shared" si="164"/>
        <v>3.1415806929313503</v>
      </c>
      <c r="K360">
        <f t="shared" si="165"/>
        <v>6.2308254296197561</v>
      </c>
      <c r="L360">
        <f t="shared" si="152"/>
        <v>0.50419976107773401</v>
      </c>
      <c r="M360">
        <v>357</v>
      </c>
      <c r="N360">
        <f t="shared" si="166"/>
        <v>4.908719832705235</v>
      </c>
      <c r="O360">
        <f t="shared" si="167"/>
        <v>7.7885317870246951</v>
      </c>
      <c r="P360">
        <f t="shared" si="153"/>
        <v>0.63024970134716751</v>
      </c>
      <c r="Q360">
        <v>357</v>
      </c>
      <c r="R360">
        <f t="shared" si="168"/>
        <v>7.0685565590955379</v>
      </c>
      <c r="S360">
        <f t="shared" si="169"/>
        <v>9.3462381444296341</v>
      </c>
      <c r="T360">
        <f t="shared" si="154"/>
        <v>0.75629964161660101</v>
      </c>
      <c r="U360">
        <v>357</v>
      </c>
      <c r="V360">
        <f t="shared" si="170"/>
        <v>9.6210908721022612</v>
      </c>
      <c r="W360">
        <f t="shared" si="171"/>
        <v>10.903944501834573</v>
      </c>
      <c r="X360">
        <f t="shared" si="155"/>
        <v>0.88234958188603463</v>
      </c>
      <c r="Y360">
        <v>357</v>
      </c>
      <c r="Z360">
        <f t="shared" si="172"/>
        <v>12.566322771725401</v>
      </c>
      <c r="AA360">
        <f t="shared" si="173"/>
        <v>12.461650859239512</v>
      </c>
      <c r="AB360">
        <f t="shared" si="156"/>
        <v>1.008399522155468</v>
      </c>
      <c r="AC360">
        <v>357</v>
      </c>
      <c r="AD360">
        <f t="shared" si="174"/>
        <v>15.904252257964961</v>
      </c>
      <c r="AE360">
        <f t="shared" si="175"/>
        <v>14.019357216644451</v>
      </c>
      <c r="AF360">
        <f t="shared" si="157"/>
        <v>1.1344494624249015</v>
      </c>
      <c r="AG360">
        <v>357</v>
      </c>
      <c r="AH360">
        <f t="shared" si="176"/>
        <v>19.63487933082094</v>
      </c>
      <c r="AI360">
        <f t="shared" si="177"/>
        <v>15.57706357404939</v>
      </c>
      <c r="AJ360">
        <f t="shared" si="158"/>
        <v>1.260499402694335</v>
      </c>
      <c r="AK360">
        <v>357</v>
      </c>
      <c r="AL360">
        <f t="shared" si="178"/>
        <v>23.758203990293335</v>
      </c>
      <c r="AM360">
        <f t="shared" si="179"/>
        <v>17.134769931454329</v>
      </c>
      <c r="AN360">
        <f t="shared" si="159"/>
        <v>1.3865493429637685</v>
      </c>
    </row>
    <row r="361" spans="1:40">
      <c r="A361">
        <v>358</v>
      </c>
      <c r="B361">
        <f t="shared" si="160"/>
        <v>1.2271832458676173</v>
      </c>
      <c r="C361">
        <f t="shared" si="161"/>
        <v>3.9051742013373127</v>
      </c>
      <c r="D361">
        <f t="shared" si="150"/>
        <v>0.31424545554136174</v>
      </c>
      <c r="E361">
        <v>358</v>
      </c>
      <c r="F361">
        <f t="shared" si="162"/>
        <v>1.767143874049369</v>
      </c>
      <c r="G361">
        <f t="shared" si="163"/>
        <v>4.6862090416047746</v>
      </c>
      <c r="H361">
        <f t="shared" si="151"/>
        <v>0.37709454664963415</v>
      </c>
      <c r="I361">
        <v>358</v>
      </c>
      <c r="J361">
        <f t="shared" si="164"/>
        <v>3.1415891094211004</v>
      </c>
      <c r="K361">
        <f t="shared" si="165"/>
        <v>6.2482787221397</v>
      </c>
      <c r="L361">
        <f t="shared" si="152"/>
        <v>0.50279272886617876</v>
      </c>
      <c r="M361">
        <v>358</v>
      </c>
      <c r="N361">
        <f t="shared" si="166"/>
        <v>4.9087329834704692</v>
      </c>
      <c r="O361">
        <f t="shared" si="167"/>
        <v>7.8103484026746255</v>
      </c>
      <c r="P361">
        <f t="shared" si="153"/>
        <v>0.62849091108272348</v>
      </c>
      <c r="Q361">
        <v>358</v>
      </c>
      <c r="R361">
        <f t="shared" si="168"/>
        <v>7.068575496197476</v>
      </c>
      <c r="S361">
        <f t="shared" si="169"/>
        <v>9.3724180832095492</v>
      </c>
      <c r="T361">
        <f t="shared" si="154"/>
        <v>0.75418909329926831</v>
      </c>
      <c r="U361">
        <v>358</v>
      </c>
      <c r="V361">
        <f t="shared" si="170"/>
        <v>9.6211166476021202</v>
      </c>
      <c r="W361">
        <f t="shared" si="171"/>
        <v>10.934487763744475</v>
      </c>
      <c r="X361">
        <f t="shared" si="155"/>
        <v>0.87988727551581292</v>
      </c>
      <c r="Y361">
        <v>358</v>
      </c>
      <c r="Z361">
        <f t="shared" si="172"/>
        <v>12.566356437684401</v>
      </c>
      <c r="AA361">
        <f t="shared" si="173"/>
        <v>12.4965574442794</v>
      </c>
      <c r="AB361">
        <f t="shared" si="156"/>
        <v>1.0055854577323575</v>
      </c>
      <c r="AC361">
        <v>358</v>
      </c>
      <c r="AD361">
        <f t="shared" si="174"/>
        <v>15.904294866444321</v>
      </c>
      <c r="AE361">
        <f t="shared" si="175"/>
        <v>14.058627124814326</v>
      </c>
      <c r="AF361">
        <f t="shared" si="157"/>
        <v>1.1312836399489024</v>
      </c>
      <c r="AG361">
        <v>358</v>
      </c>
      <c r="AH361">
        <f t="shared" si="176"/>
        <v>19.634931933881877</v>
      </c>
      <c r="AI361">
        <f t="shared" si="177"/>
        <v>15.620696805349251</v>
      </c>
      <c r="AJ361">
        <f t="shared" si="158"/>
        <v>1.256981822165447</v>
      </c>
      <c r="AK361">
        <v>358</v>
      </c>
      <c r="AL361">
        <f t="shared" si="178"/>
        <v>23.758267639997072</v>
      </c>
      <c r="AM361">
        <f t="shared" si="179"/>
        <v>17.182766485884176</v>
      </c>
      <c r="AN361">
        <f t="shared" si="159"/>
        <v>1.3826800043819916</v>
      </c>
    </row>
    <row r="362" spans="1:40">
      <c r="A362">
        <v>359</v>
      </c>
      <c r="B362">
        <f t="shared" si="160"/>
        <v>1.2271844572454935</v>
      </c>
      <c r="C362">
        <f t="shared" si="161"/>
        <v>3.9160825091622771</v>
      </c>
      <c r="D362">
        <f t="shared" si="150"/>
        <v>0.31337042934471038</v>
      </c>
      <c r="E362">
        <v>359</v>
      </c>
      <c r="F362">
        <f t="shared" si="162"/>
        <v>1.7671456184335106</v>
      </c>
      <c r="G362">
        <f t="shared" si="163"/>
        <v>4.6992990109947321</v>
      </c>
      <c r="H362">
        <f t="shared" si="151"/>
        <v>0.37604451521365245</v>
      </c>
      <c r="I362">
        <v>359</v>
      </c>
      <c r="J362">
        <f t="shared" si="164"/>
        <v>3.1415922105484633</v>
      </c>
      <c r="K362">
        <f t="shared" si="165"/>
        <v>6.2657320146596431</v>
      </c>
      <c r="L362">
        <f t="shared" si="152"/>
        <v>0.5013926869515366</v>
      </c>
      <c r="M362">
        <v>359</v>
      </c>
      <c r="N362">
        <f t="shared" si="166"/>
        <v>4.9087378289819741</v>
      </c>
      <c r="O362">
        <f t="shared" si="167"/>
        <v>7.8321650183245541</v>
      </c>
      <c r="P362">
        <f t="shared" si="153"/>
        <v>0.62674085868942075</v>
      </c>
      <c r="Q362">
        <v>359</v>
      </c>
      <c r="R362">
        <f t="shared" si="168"/>
        <v>7.0685824737340424</v>
      </c>
      <c r="S362">
        <f t="shared" si="169"/>
        <v>9.3985980219894643</v>
      </c>
      <c r="T362">
        <f t="shared" si="154"/>
        <v>0.75208903042730491</v>
      </c>
      <c r="U362">
        <v>359</v>
      </c>
      <c r="V362">
        <f t="shared" si="170"/>
        <v>9.6211261448046681</v>
      </c>
      <c r="W362">
        <f t="shared" si="171"/>
        <v>10.965031025654376</v>
      </c>
      <c r="X362">
        <f t="shared" si="155"/>
        <v>0.87743720216518895</v>
      </c>
      <c r="Y362">
        <v>359</v>
      </c>
      <c r="Z362">
        <f t="shared" si="172"/>
        <v>12.566368842193853</v>
      </c>
      <c r="AA362">
        <f t="shared" si="173"/>
        <v>12.531464029319286</v>
      </c>
      <c r="AB362">
        <f t="shared" si="156"/>
        <v>1.0027853739030732</v>
      </c>
      <c r="AC362">
        <v>359</v>
      </c>
      <c r="AD362">
        <f t="shared" si="174"/>
        <v>15.904310565901595</v>
      </c>
      <c r="AE362">
        <f t="shared" si="175"/>
        <v>14.097897032984196</v>
      </c>
      <c r="AF362">
        <f t="shared" si="157"/>
        <v>1.1281335456409574</v>
      </c>
      <c r="AG362">
        <v>359</v>
      </c>
      <c r="AH362">
        <f t="shared" si="176"/>
        <v>19.634951315927896</v>
      </c>
      <c r="AI362">
        <f t="shared" si="177"/>
        <v>15.664330036649108</v>
      </c>
      <c r="AJ362">
        <f t="shared" si="158"/>
        <v>1.2534817173788415</v>
      </c>
      <c r="AK362">
        <v>359</v>
      </c>
      <c r="AL362">
        <f t="shared" si="178"/>
        <v>23.758291092272753</v>
      </c>
      <c r="AM362">
        <f t="shared" si="179"/>
        <v>17.23076304031402</v>
      </c>
      <c r="AN362">
        <f t="shared" si="159"/>
        <v>1.3788298891167254</v>
      </c>
    </row>
    <row r="363" spans="1:40">
      <c r="A363">
        <v>360</v>
      </c>
      <c r="B363">
        <f t="shared" si="160"/>
        <v>1.227184630308513</v>
      </c>
      <c r="C363">
        <f t="shared" si="161"/>
        <v>3.9269908169872414</v>
      </c>
      <c r="D363">
        <f t="shared" si="150"/>
        <v>0.3125</v>
      </c>
      <c r="E363">
        <v>360</v>
      </c>
      <c r="F363">
        <f t="shared" si="162"/>
        <v>1.7671458676442586</v>
      </c>
      <c r="G363">
        <f t="shared" si="163"/>
        <v>4.7123889803846897</v>
      </c>
      <c r="H363">
        <f t="shared" si="151"/>
        <v>0.375</v>
      </c>
      <c r="I363">
        <v>360</v>
      </c>
      <c r="J363">
        <f t="shared" si="164"/>
        <v>3.1415926535897931</v>
      </c>
      <c r="K363">
        <f t="shared" si="165"/>
        <v>6.2831853071795862</v>
      </c>
      <c r="L363">
        <f t="shared" si="152"/>
        <v>0.5</v>
      </c>
      <c r="M363">
        <v>360</v>
      </c>
      <c r="N363">
        <f t="shared" si="166"/>
        <v>4.908738521234052</v>
      </c>
      <c r="O363">
        <f t="shared" si="167"/>
        <v>7.8539816339744828</v>
      </c>
      <c r="P363">
        <f t="shared" si="153"/>
        <v>0.625</v>
      </c>
      <c r="Q363">
        <v>360</v>
      </c>
      <c r="R363">
        <f t="shared" si="168"/>
        <v>7.0685834705770345</v>
      </c>
      <c r="S363">
        <f t="shared" si="169"/>
        <v>9.4247779607693793</v>
      </c>
      <c r="T363">
        <f t="shared" si="154"/>
        <v>0.75</v>
      </c>
      <c r="U363">
        <v>360</v>
      </c>
      <c r="V363">
        <f t="shared" si="170"/>
        <v>9.6211275016187408</v>
      </c>
      <c r="W363">
        <f t="shared" si="171"/>
        <v>10.995574287564276</v>
      </c>
      <c r="X363">
        <f t="shared" si="155"/>
        <v>0.87499999999999989</v>
      </c>
      <c r="Y363">
        <v>360</v>
      </c>
      <c r="Z363">
        <f t="shared" si="172"/>
        <v>12.566370614359172</v>
      </c>
      <c r="AA363">
        <f t="shared" si="173"/>
        <v>12.566370614359172</v>
      </c>
      <c r="AB363">
        <f t="shared" si="156"/>
        <v>1</v>
      </c>
      <c r="AC363">
        <v>360</v>
      </c>
      <c r="AD363">
        <f t="shared" si="174"/>
        <v>15.904312808798327</v>
      </c>
      <c r="AE363">
        <f t="shared" si="175"/>
        <v>14.137166941154069</v>
      </c>
      <c r="AF363">
        <f t="shared" si="157"/>
        <v>1.125</v>
      </c>
      <c r="AG363">
        <v>360</v>
      </c>
      <c r="AH363">
        <f t="shared" si="176"/>
        <v>19.634954084936208</v>
      </c>
      <c r="AI363">
        <f t="shared" si="177"/>
        <v>15.707963267948966</v>
      </c>
      <c r="AJ363">
        <f t="shared" si="158"/>
        <v>1.25</v>
      </c>
      <c r="AK363">
        <v>360</v>
      </c>
      <c r="AL363">
        <f t="shared" si="178"/>
        <v>23.758294442772812</v>
      </c>
      <c r="AM363">
        <f t="shared" si="179"/>
        <v>17.27875959474386</v>
      </c>
      <c r="AN363">
        <f t="shared" si="159"/>
        <v>1.3750000000000002</v>
      </c>
    </row>
    <row r="364" spans="1:40">
      <c r="B364">
        <f>PI()*(B1/12)^2/4</f>
        <v>1.227184630308513</v>
      </c>
      <c r="C364">
        <f>PI()*B1/12</f>
        <v>3.926990816987241</v>
      </c>
      <c r="D364">
        <f t="shared" si="150"/>
        <v>0.31250000000000006</v>
      </c>
      <c r="F364">
        <f>PI()*(F1/12)^2/4</f>
        <v>1.7671458676442586</v>
      </c>
      <c r="G364">
        <f>PI()*F1/12</f>
        <v>4.7123889803846897</v>
      </c>
      <c r="H364">
        <f t="shared" si="151"/>
        <v>0.375</v>
      </c>
      <c r="J364">
        <f>PI()*(J1/12)^2/4</f>
        <v>3.1415926535897931</v>
      </c>
      <c r="K364">
        <f>PI()*J1/12</f>
        <v>6.2831853071795862</v>
      </c>
      <c r="L364">
        <f t="shared" si="152"/>
        <v>0.5</v>
      </c>
      <c r="N364">
        <f>PI()*(N1/12)^2/4</f>
        <v>4.908738521234052</v>
      </c>
      <c r="O364">
        <f>PI()*N1/12</f>
        <v>7.8539816339744819</v>
      </c>
      <c r="P364">
        <f t="shared" si="153"/>
        <v>0.62500000000000011</v>
      </c>
      <c r="R364">
        <f>PI()*(R1/12)^2/4</f>
        <v>7.0685834705770345</v>
      </c>
      <c r="S364">
        <f>PI()*R1/12</f>
        <v>9.4247779607693793</v>
      </c>
      <c r="T364">
        <f t="shared" si="154"/>
        <v>0.75</v>
      </c>
      <c r="V364">
        <f>PI()*(V1/12)^2/4</f>
        <v>9.6211275016187408</v>
      </c>
      <c r="W364">
        <f>PI()*V1/12</f>
        <v>10.995574287564276</v>
      </c>
      <c r="X364">
        <f t="shared" si="155"/>
        <v>0.87499999999999989</v>
      </c>
      <c r="Z364">
        <f>PI()*(Z1/12)^2/4</f>
        <v>12.566370614359172</v>
      </c>
      <c r="AA364">
        <f>PI()*Z1/12</f>
        <v>12.566370614359172</v>
      </c>
      <c r="AB364">
        <f t="shared" si="156"/>
        <v>1</v>
      </c>
      <c r="AD364">
        <f>PI()*(AD1/12)^2/4</f>
        <v>15.904312808798327</v>
      </c>
      <c r="AE364">
        <f>PI()*AD1/12</f>
        <v>14.137166941154069</v>
      </c>
      <c r="AF364">
        <f t="shared" si="157"/>
        <v>1.125</v>
      </c>
      <c r="AH364">
        <f>PI()*(AH1/12)^2/4</f>
        <v>19.634954084936208</v>
      </c>
      <c r="AI364">
        <f>PI()*AH1/12</f>
        <v>15.707963267948964</v>
      </c>
      <c r="AJ364">
        <f t="shared" si="158"/>
        <v>1.2500000000000002</v>
      </c>
      <c r="AL364">
        <f>PI()*(AL1/12)^2/4</f>
        <v>23.758294442772812</v>
      </c>
      <c r="AM364">
        <f>PI()*AL1/12</f>
        <v>17.278759594743864</v>
      </c>
      <c r="AN364">
        <f t="shared" si="159"/>
        <v>1.375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9"/>
  <sheetViews>
    <sheetView topLeftCell="C1" workbookViewId="0"/>
  </sheetViews>
  <sheetFormatPr defaultRowHeight="15"/>
  <sheetData>
    <row r="1" spans="1:15" ht="120.75" thickBot="1">
      <c r="A1" s="8" t="s">
        <v>89</v>
      </c>
      <c r="B1" s="8" t="s">
        <v>90</v>
      </c>
      <c r="C1" s="8" t="s">
        <v>91</v>
      </c>
      <c r="D1" s="8" t="s">
        <v>92</v>
      </c>
      <c r="E1" s="8" t="s">
        <v>93</v>
      </c>
      <c r="F1" s="8" t="s">
        <v>94</v>
      </c>
      <c r="G1" s="8" t="s">
        <v>95</v>
      </c>
      <c r="H1" s="8" t="s">
        <v>96</v>
      </c>
      <c r="I1" s="8" t="s">
        <v>97</v>
      </c>
      <c r="J1" s="8" t="s">
        <v>98</v>
      </c>
      <c r="K1" s="8" t="s">
        <v>99</v>
      </c>
      <c r="L1" s="9" t="s">
        <v>100</v>
      </c>
      <c r="M1" s="10" t="s">
        <v>101</v>
      </c>
      <c r="N1" s="10" t="s">
        <v>102</v>
      </c>
      <c r="O1" s="10" t="s">
        <v>103</v>
      </c>
    </row>
    <row r="2" spans="1:15">
      <c r="A2">
        <v>1</v>
      </c>
      <c r="B2">
        <v>0.17199999999999999</v>
      </c>
      <c r="C2">
        <v>0.43030000000000002</v>
      </c>
      <c r="D2">
        <v>0.33</v>
      </c>
      <c r="E2">
        <v>0.4</v>
      </c>
      <c r="F2">
        <f t="shared" ref="F2:F65" si="0">((B2*D2)+(E2*C2))/(B2+C2)</f>
        <v>0.38000996181304997</v>
      </c>
      <c r="G2">
        <v>140</v>
      </c>
      <c r="H2">
        <v>224.87</v>
      </c>
      <c r="I2">
        <f>0.7039*(H2^0.3917)*(F2^-1.1309)*((1/G2)^-0.1985)</f>
        <v>46.77123222673341</v>
      </c>
      <c r="J2">
        <f>4.016*(((I2/60)+0.347)^-0.826)</f>
        <v>3.6396296668104111</v>
      </c>
      <c r="K2">
        <f t="shared" ref="K2:K65" si="1">F2*J2*(C2+B2)</f>
        <v>0.83303843813956702</v>
      </c>
      <c r="L2" s="11">
        <v>1</v>
      </c>
      <c r="M2">
        <f>K2</f>
        <v>0.83303843813956702</v>
      </c>
      <c r="N2">
        <f>(M2/(3*5*0.5))^(2/3)</f>
        <v>0.23106589652524459</v>
      </c>
      <c r="O2">
        <f>(M2/(3*6*0.5))^(2/3)</f>
        <v>0.20462012915701142</v>
      </c>
    </row>
    <row r="3" spans="1:15">
      <c r="A3">
        <v>2</v>
      </c>
      <c r="B3">
        <v>9.1700000000000004E-2</v>
      </c>
      <c r="C3">
        <v>0.42909999999999998</v>
      </c>
      <c r="D3">
        <v>0.33</v>
      </c>
      <c r="E3">
        <v>0.4</v>
      </c>
      <c r="F3">
        <f t="shared" si="0"/>
        <v>0.38767473118279577</v>
      </c>
      <c r="G3">
        <v>140</v>
      </c>
      <c r="H3">
        <v>204.37</v>
      </c>
      <c r="I3">
        <f t="shared" ref="I3:I66" si="2">0.7039*(H3^0.3917)*(F3^-1.1309)*((1/G3)^-0.1985)</f>
        <v>44.046346051919514</v>
      </c>
      <c r="J3">
        <f t="shared" ref="J3:J66" si="3">4.016*(((I3/60)+0.347)^-0.826)</f>
        <v>3.7654647291360299</v>
      </c>
      <c r="K3">
        <f t="shared" si="1"/>
        <v>0.76025109427729354</v>
      </c>
      <c r="L3" s="11">
        <v>2</v>
      </c>
      <c r="M3">
        <f>K3</f>
        <v>0.76025109427729354</v>
      </c>
      <c r="N3">
        <f t="shared" ref="N3:N66" si="4">(M3/(3*7*0.5))^(2/3)</f>
        <v>0.17371813967133776</v>
      </c>
      <c r="O3">
        <f t="shared" ref="O3:O66" si="5">(M3/(3*10.5*0.5))^(2/3)</f>
        <v>0.13257175244776623</v>
      </c>
    </row>
    <row r="4" spans="1:15">
      <c r="A4">
        <v>3</v>
      </c>
      <c r="B4">
        <v>0.11940000000000001</v>
      </c>
      <c r="C4">
        <v>0.56689999999999996</v>
      </c>
      <c r="D4">
        <v>0.33</v>
      </c>
      <c r="E4">
        <v>0.4</v>
      </c>
      <c r="F4">
        <f t="shared" si="0"/>
        <v>0.38782165233862748</v>
      </c>
      <c r="G4">
        <v>140</v>
      </c>
      <c r="H4">
        <v>248.65</v>
      </c>
      <c r="I4">
        <f t="shared" si="2"/>
        <v>47.542869823911168</v>
      </c>
      <c r="J4">
        <f t="shared" si="3"/>
        <v>3.6056625644339135</v>
      </c>
      <c r="K4">
        <f t="shared" si="1"/>
        <v>0.95969035947485926</v>
      </c>
      <c r="L4" s="11">
        <v>3</v>
      </c>
      <c r="N4">
        <f t="shared" si="4"/>
        <v>0</v>
      </c>
      <c r="O4">
        <f t="shared" si="5"/>
        <v>0</v>
      </c>
    </row>
    <row r="5" spans="1:15">
      <c r="A5">
        <v>4</v>
      </c>
      <c r="B5">
        <v>0.1056</v>
      </c>
      <c r="C5">
        <v>0.48859999999999998</v>
      </c>
      <c r="D5">
        <v>0.33</v>
      </c>
      <c r="E5">
        <v>0.4</v>
      </c>
      <c r="F5">
        <f t="shared" si="0"/>
        <v>0.38755974419387412</v>
      </c>
      <c r="G5">
        <v>140</v>
      </c>
      <c r="H5">
        <v>223.23</v>
      </c>
      <c r="I5">
        <f t="shared" si="2"/>
        <v>45.611207152992598</v>
      </c>
      <c r="J5">
        <f t="shared" si="3"/>
        <v>3.6920472107349487</v>
      </c>
      <c r="K5">
        <f t="shared" si="1"/>
        <v>0.85023416806572971</v>
      </c>
      <c r="L5" s="11">
        <v>3</v>
      </c>
      <c r="M5">
        <f>K5+K4</f>
        <v>1.8099245275405891</v>
      </c>
      <c r="N5">
        <f t="shared" si="4"/>
        <v>0.3097282206867904</v>
      </c>
      <c r="O5">
        <f t="shared" si="5"/>
        <v>0.23636687036058038</v>
      </c>
    </row>
    <row r="6" spans="1:15">
      <c r="A6">
        <v>5</v>
      </c>
      <c r="B6">
        <v>0.1072</v>
      </c>
      <c r="C6">
        <v>0.59899999999999998</v>
      </c>
      <c r="D6">
        <v>0.33</v>
      </c>
      <c r="E6">
        <v>0.4</v>
      </c>
      <c r="F6">
        <f t="shared" si="0"/>
        <v>0.38937411498159163</v>
      </c>
      <c r="G6">
        <v>140</v>
      </c>
      <c r="H6">
        <v>224.62</v>
      </c>
      <c r="I6">
        <f t="shared" si="2"/>
        <v>45.481376509797862</v>
      </c>
      <c r="J6">
        <f t="shared" si="3"/>
        <v>3.6980179488046891</v>
      </c>
      <c r="K6">
        <f t="shared" si="1"/>
        <v>1.0168661834905182</v>
      </c>
      <c r="L6" s="11">
        <v>4</v>
      </c>
      <c r="M6">
        <f>K6</f>
        <v>1.0168661834905182</v>
      </c>
      <c r="N6">
        <f t="shared" si="4"/>
        <v>0.2108869328772201</v>
      </c>
      <c r="O6">
        <f t="shared" si="5"/>
        <v>0.1609368504219616</v>
      </c>
    </row>
    <row r="7" spans="1:15">
      <c r="A7">
        <v>6</v>
      </c>
      <c r="B7">
        <v>0.1018</v>
      </c>
      <c r="C7">
        <v>0.47199999999999998</v>
      </c>
      <c r="D7">
        <v>0.33</v>
      </c>
      <c r="E7">
        <v>0.4</v>
      </c>
      <c r="F7">
        <f t="shared" si="0"/>
        <v>0.38758103868943883</v>
      </c>
      <c r="G7">
        <v>140</v>
      </c>
      <c r="H7">
        <v>216.64</v>
      </c>
      <c r="I7">
        <f t="shared" si="2"/>
        <v>45.076172467344293</v>
      </c>
      <c r="J7">
        <f t="shared" si="3"/>
        <v>3.7167908243412899</v>
      </c>
      <c r="K7">
        <f t="shared" si="1"/>
        <v>0.82659197858855682</v>
      </c>
      <c r="L7" s="11">
        <v>5</v>
      </c>
      <c r="M7">
        <f>K7</f>
        <v>0.82659197858855682</v>
      </c>
      <c r="N7">
        <f t="shared" si="4"/>
        <v>0.18368256058543206</v>
      </c>
      <c r="O7">
        <f t="shared" si="5"/>
        <v>0.14017602880720623</v>
      </c>
    </row>
    <row r="8" spans="1:15">
      <c r="A8">
        <v>7</v>
      </c>
      <c r="B8">
        <v>0.1399</v>
      </c>
      <c r="C8">
        <v>0.66400000000000003</v>
      </c>
      <c r="D8">
        <v>0.33</v>
      </c>
      <c r="E8">
        <v>0.4</v>
      </c>
      <c r="F8">
        <f t="shared" si="0"/>
        <v>0.38781813658415226</v>
      </c>
      <c r="G8">
        <v>140</v>
      </c>
      <c r="H8">
        <v>278.17</v>
      </c>
      <c r="I8">
        <f t="shared" si="2"/>
        <v>49.679153310776833</v>
      </c>
      <c r="J8">
        <f t="shared" si="3"/>
        <v>3.5151732492946115</v>
      </c>
      <c r="K8">
        <f t="shared" si="1"/>
        <v>1.0959150184128332</v>
      </c>
      <c r="L8" s="11">
        <v>6</v>
      </c>
      <c r="N8">
        <f t="shared" si="4"/>
        <v>0</v>
      </c>
      <c r="O8">
        <f t="shared" si="5"/>
        <v>0</v>
      </c>
    </row>
    <row r="9" spans="1:15">
      <c r="A9" s="2">
        <v>8</v>
      </c>
      <c r="B9">
        <v>0.104</v>
      </c>
      <c r="C9">
        <v>0.32100000000000001</v>
      </c>
      <c r="D9">
        <v>0.33</v>
      </c>
      <c r="E9">
        <v>0.4</v>
      </c>
      <c r="F9">
        <f t="shared" si="0"/>
        <v>0.38287058823529418</v>
      </c>
      <c r="G9">
        <v>140</v>
      </c>
      <c r="H9">
        <v>173.56</v>
      </c>
      <c r="I9">
        <f t="shared" si="2"/>
        <v>41.90214851388572</v>
      </c>
      <c r="J9">
        <f t="shared" si="3"/>
        <v>3.8714793907188767</v>
      </c>
      <c r="K9">
        <f t="shared" si="1"/>
        <v>0.62996712645777575</v>
      </c>
      <c r="L9" s="11">
        <v>6</v>
      </c>
      <c r="M9">
        <f>K9+K8</f>
        <v>1.725882144870609</v>
      </c>
      <c r="N9">
        <f t="shared" si="4"/>
        <v>0.30006445840883639</v>
      </c>
      <c r="O9">
        <f t="shared" si="5"/>
        <v>0.2289920394830979</v>
      </c>
    </row>
    <row r="10" spans="1:15">
      <c r="A10" s="11" t="s">
        <v>104</v>
      </c>
      <c r="B10">
        <v>6.4399999999999999E-2</v>
      </c>
      <c r="C10">
        <v>0.1</v>
      </c>
      <c r="D10">
        <v>0.33</v>
      </c>
      <c r="E10">
        <v>0.4</v>
      </c>
      <c r="F10">
        <f t="shared" si="0"/>
        <v>0.37257907542579083</v>
      </c>
      <c r="G10">
        <v>62.83</v>
      </c>
      <c r="H10">
        <v>85.66</v>
      </c>
      <c r="I10">
        <f t="shared" si="2"/>
        <v>27.952801433568464</v>
      </c>
      <c r="J10">
        <f t="shared" si="3"/>
        <v>4.7655371066433556</v>
      </c>
      <c r="K10">
        <f t="shared" si="1"/>
        <v>0.29189867885611886</v>
      </c>
      <c r="L10" s="11">
        <v>7</v>
      </c>
      <c r="M10">
        <f>K10</f>
        <v>0.29189867885611886</v>
      </c>
      <c r="N10">
        <f t="shared" si="4"/>
        <v>9.1768835379751446E-2</v>
      </c>
      <c r="O10">
        <f t="shared" si="5"/>
        <v>7.0032728587822404E-2</v>
      </c>
    </row>
    <row r="11" spans="1:15">
      <c r="A11" s="11" t="s">
        <v>105</v>
      </c>
      <c r="B11">
        <v>8.1799999999999998E-2</v>
      </c>
      <c r="C11">
        <v>0.41799999999999998</v>
      </c>
      <c r="D11">
        <v>0.33</v>
      </c>
      <c r="E11">
        <v>0.4</v>
      </c>
      <c r="F11">
        <f t="shared" si="0"/>
        <v>0.38854341736694681</v>
      </c>
      <c r="G11">
        <v>155</v>
      </c>
      <c r="H11">
        <v>157.74</v>
      </c>
      <c r="I11">
        <f t="shared" si="2"/>
        <v>40.506846217357662</v>
      </c>
      <c r="J11">
        <f t="shared" si="3"/>
        <v>3.9440936231881789</v>
      </c>
      <c r="K11">
        <f t="shared" si="1"/>
        <v>0.76591931706140515</v>
      </c>
      <c r="L11" s="11">
        <v>8</v>
      </c>
      <c r="M11">
        <f>K11</f>
        <v>0.76591931706140515</v>
      </c>
      <c r="N11">
        <f t="shared" si="4"/>
        <v>0.17458053332557297</v>
      </c>
      <c r="O11">
        <f t="shared" si="5"/>
        <v>0.13322988198022662</v>
      </c>
    </row>
    <row r="12" spans="1:15">
      <c r="A12">
        <v>9</v>
      </c>
      <c r="B12">
        <v>0.17430000000000001</v>
      </c>
      <c r="C12">
        <v>0.43209999999999998</v>
      </c>
      <c r="D12">
        <v>0.33</v>
      </c>
      <c r="E12">
        <v>0.4</v>
      </c>
      <c r="F12">
        <f t="shared" si="0"/>
        <v>0.37987961741424803</v>
      </c>
      <c r="G12">
        <v>140</v>
      </c>
      <c r="H12">
        <v>225.59</v>
      </c>
      <c r="I12">
        <f t="shared" si="2"/>
        <v>46.848006034736244</v>
      </c>
      <c r="J12">
        <f t="shared" si="3"/>
        <v>3.6362184460076858</v>
      </c>
      <c r="K12">
        <f t="shared" si="1"/>
        <v>0.83763564500388465</v>
      </c>
      <c r="L12" s="11">
        <v>9</v>
      </c>
      <c r="M12">
        <f>K12</f>
        <v>0.83763564500388465</v>
      </c>
      <c r="N12">
        <f t="shared" si="4"/>
        <v>0.1853149972025484</v>
      </c>
      <c r="O12">
        <f t="shared" si="5"/>
        <v>0.14142181110432536</v>
      </c>
    </row>
    <row r="13" spans="1:15">
      <c r="A13">
        <v>10</v>
      </c>
      <c r="B13">
        <v>9.3299999999999994E-2</v>
      </c>
      <c r="C13">
        <v>0.42559999999999998</v>
      </c>
      <c r="D13">
        <v>0.33</v>
      </c>
      <c r="E13">
        <v>0.4</v>
      </c>
      <c r="F13">
        <f t="shared" si="0"/>
        <v>0.38741375987666227</v>
      </c>
      <c r="G13">
        <v>140</v>
      </c>
      <c r="H13">
        <v>204.93</v>
      </c>
      <c r="I13">
        <f t="shared" si="2"/>
        <v>44.12717406025002</v>
      </c>
      <c r="J13">
        <f t="shared" si="3"/>
        <v>3.7615935141300842</v>
      </c>
      <c r="K13">
        <f t="shared" si="1"/>
        <v>0.7561893825520567</v>
      </c>
      <c r="L13" s="11">
        <v>10</v>
      </c>
      <c r="M13">
        <f>K13</f>
        <v>0.7561893825520567</v>
      </c>
      <c r="N13">
        <f t="shared" si="4"/>
        <v>0.17309885060639774</v>
      </c>
      <c r="O13">
        <f t="shared" si="5"/>
        <v>0.13209914643916992</v>
      </c>
    </row>
    <row r="14" spans="1:15">
      <c r="A14">
        <v>11</v>
      </c>
      <c r="B14">
        <v>0.1246</v>
      </c>
      <c r="C14">
        <v>0.56569999999999998</v>
      </c>
      <c r="D14">
        <v>0.33</v>
      </c>
      <c r="E14">
        <v>0.4</v>
      </c>
      <c r="F14">
        <f t="shared" si="0"/>
        <v>0.38736491380559179</v>
      </c>
      <c r="G14">
        <v>140</v>
      </c>
      <c r="H14">
        <v>247.31</v>
      </c>
      <c r="I14">
        <f t="shared" si="2"/>
        <v>47.505612211421628</v>
      </c>
      <c r="J14">
        <f t="shared" si="3"/>
        <v>3.6072865270164383</v>
      </c>
      <c r="K14">
        <f t="shared" si="1"/>
        <v>0.96458120275114168</v>
      </c>
      <c r="L14" s="11">
        <v>11</v>
      </c>
      <c r="N14">
        <f t="shared" si="4"/>
        <v>0</v>
      </c>
      <c r="O14">
        <f t="shared" si="5"/>
        <v>0</v>
      </c>
    </row>
    <row r="15" spans="1:15">
      <c r="A15">
        <v>12</v>
      </c>
      <c r="B15">
        <v>0.106</v>
      </c>
      <c r="C15">
        <v>0.33200000000000002</v>
      </c>
      <c r="D15">
        <v>0.33</v>
      </c>
      <c r="E15">
        <v>0.4</v>
      </c>
      <c r="F15">
        <f t="shared" si="0"/>
        <v>0.38305936073059355</v>
      </c>
      <c r="G15">
        <v>140</v>
      </c>
      <c r="H15">
        <v>175.98</v>
      </c>
      <c r="I15">
        <f t="shared" si="2"/>
        <v>42.106558900211162</v>
      </c>
      <c r="J15">
        <f t="shared" si="3"/>
        <v>3.8610885939690474</v>
      </c>
      <c r="K15">
        <f t="shared" si="1"/>
        <v>0.64781344429612664</v>
      </c>
      <c r="L15" s="11">
        <v>11</v>
      </c>
      <c r="M15">
        <f>K15+K14</f>
        <v>1.6123946470472683</v>
      </c>
      <c r="N15">
        <f t="shared" si="4"/>
        <v>0.28676184487096357</v>
      </c>
      <c r="O15">
        <f t="shared" si="5"/>
        <v>0.21884024536310739</v>
      </c>
    </row>
    <row r="16" spans="1:15">
      <c r="A16" s="12" t="s">
        <v>106</v>
      </c>
      <c r="B16">
        <v>6.6000000000000003E-2</v>
      </c>
      <c r="C16">
        <v>9.2100000000000001E-2</v>
      </c>
      <c r="D16">
        <v>0.33</v>
      </c>
      <c r="E16">
        <v>0.4</v>
      </c>
      <c r="F16">
        <f t="shared" si="0"/>
        <v>0.37077798861480077</v>
      </c>
      <c r="G16">
        <v>60</v>
      </c>
      <c r="H16">
        <v>80</v>
      </c>
      <c r="I16">
        <f t="shared" si="2"/>
        <v>27.114610915115875</v>
      </c>
      <c r="J16">
        <f t="shared" si="3"/>
        <v>4.834264319708363</v>
      </c>
      <c r="K16">
        <f t="shared" si="1"/>
        <v>0.28338457442130427</v>
      </c>
      <c r="L16" s="11">
        <v>13</v>
      </c>
      <c r="M16">
        <f>K16</f>
        <v>0.28338457442130427</v>
      </c>
      <c r="N16">
        <f t="shared" si="4"/>
        <v>8.9975569648126447E-2</v>
      </c>
      <c r="O16">
        <f t="shared" si="5"/>
        <v>6.8664210705373069E-2</v>
      </c>
    </row>
    <row r="17" spans="1:15">
      <c r="A17">
        <v>13</v>
      </c>
      <c r="B17">
        <v>0.17530000000000001</v>
      </c>
      <c r="C17">
        <v>0.42709999999999998</v>
      </c>
      <c r="D17">
        <v>0.33</v>
      </c>
      <c r="E17">
        <v>0.4</v>
      </c>
      <c r="F17">
        <f t="shared" si="0"/>
        <v>0.37962981407702523</v>
      </c>
      <c r="G17">
        <v>140</v>
      </c>
      <c r="H17">
        <v>174.92</v>
      </c>
      <c r="I17">
        <f t="shared" si="2"/>
        <v>42.436447751759438</v>
      </c>
      <c r="J17">
        <f t="shared" si="3"/>
        <v>3.8444487190632461</v>
      </c>
      <c r="K17">
        <f t="shared" si="1"/>
        <v>0.87918313311385476</v>
      </c>
      <c r="L17" s="11">
        <v>15</v>
      </c>
      <c r="M17">
        <f>K17</f>
        <v>0.87918313311385476</v>
      </c>
      <c r="N17">
        <f t="shared" si="4"/>
        <v>0.19139328610540043</v>
      </c>
      <c r="O17">
        <f t="shared" si="5"/>
        <v>0.14606041368929104</v>
      </c>
    </row>
    <row r="18" spans="1:15">
      <c r="A18" s="12" t="s">
        <v>107</v>
      </c>
      <c r="B18">
        <v>6.6000000000000003E-2</v>
      </c>
      <c r="C18">
        <v>0.1</v>
      </c>
      <c r="D18">
        <v>0.33</v>
      </c>
      <c r="E18">
        <v>0.4</v>
      </c>
      <c r="F18">
        <f t="shared" si="0"/>
        <v>0.37216867469879522</v>
      </c>
      <c r="G18">
        <v>63</v>
      </c>
      <c r="H18">
        <v>80</v>
      </c>
      <c r="I18">
        <f t="shared" si="2"/>
        <v>27.262818628627393</v>
      </c>
      <c r="J18">
        <f t="shared" si="3"/>
        <v>4.8219529062736468</v>
      </c>
      <c r="K18">
        <f t="shared" si="1"/>
        <v>0.29790025054958597</v>
      </c>
      <c r="L18" s="11">
        <v>14</v>
      </c>
      <c r="M18">
        <f>K18</f>
        <v>0.29790025054958597</v>
      </c>
      <c r="N18">
        <f t="shared" si="4"/>
        <v>9.3022436995010352E-2</v>
      </c>
      <c r="O18">
        <f t="shared" si="5"/>
        <v>7.098940567013888E-2</v>
      </c>
    </row>
    <row r="19" spans="1:15">
      <c r="A19">
        <v>14</v>
      </c>
      <c r="B19">
        <v>0.10150000000000001</v>
      </c>
      <c r="C19">
        <v>0.4677</v>
      </c>
      <c r="D19">
        <v>0.33</v>
      </c>
      <c r="E19">
        <v>0.4</v>
      </c>
      <c r="F19">
        <f t="shared" si="0"/>
        <v>0.38751756851721714</v>
      </c>
      <c r="G19">
        <v>140</v>
      </c>
      <c r="H19">
        <v>216.1</v>
      </c>
      <c r="I19">
        <f t="shared" si="2"/>
        <v>45.040469837289152</v>
      </c>
      <c r="J19">
        <f t="shared" si="3"/>
        <v>3.7184550149790208</v>
      </c>
      <c r="K19">
        <f t="shared" si="1"/>
        <v>0.82019821492899747</v>
      </c>
      <c r="L19" s="11">
        <v>16</v>
      </c>
      <c r="M19">
        <f>K19</f>
        <v>0.82019821492899747</v>
      </c>
      <c r="N19">
        <f t="shared" si="4"/>
        <v>0.18273413444987441</v>
      </c>
      <c r="O19">
        <f t="shared" si="5"/>
        <v>0.13945224420361782</v>
      </c>
    </row>
    <row r="20" spans="1:15">
      <c r="A20">
        <v>15</v>
      </c>
      <c r="B20">
        <v>0.1477</v>
      </c>
      <c r="C20">
        <v>0.66749999999999998</v>
      </c>
      <c r="D20">
        <v>0.33</v>
      </c>
      <c r="E20">
        <v>0.4</v>
      </c>
      <c r="F20">
        <f t="shared" si="0"/>
        <v>0.38731722276741909</v>
      </c>
      <c r="G20">
        <v>140</v>
      </c>
      <c r="H20">
        <v>281.39</v>
      </c>
      <c r="I20">
        <f t="shared" si="2"/>
        <v>49.976613904890606</v>
      </c>
      <c r="J20">
        <f t="shared" si="3"/>
        <v>3.5029692346146115</v>
      </c>
      <c r="K20">
        <f t="shared" si="1"/>
        <v>1.1060310091064522</v>
      </c>
      <c r="L20" s="11">
        <v>17</v>
      </c>
      <c r="N20">
        <f t="shared" si="4"/>
        <v>0</v>
      </c>
      <c r="O20">
        <f t="shared" si="5"/>
        <v>0</v>
      </c>
    </row>
    <row r="21" spans="1:15">
      <c r="A21" s="2">
        <v>16</v>
      </c>
      <c r="B21">
        <v>0.107</v>
      </c>
      <c r="C21">
        <v>0.32200000000000001</v>
      </c>
      <c r="D21">
        <v>0.33</v>
      </c>
      <c r="E21">
        <v>0.4</v>
      </c>
      <c r="F21">
        <f t="shared" si="0"/>
        <v>0.38254079254079254</v>
      </c>
      <c r="G21">
        <v>140</v>
      </c>
      <c r="H21">
        <v>174.57</v>
      </c>
      <c r="I21">
        <f t="shared" si="2"/>
        <v>42.038441413463268</v>
      </c>
      <c r="J21">
        <f t="shared" si="3"/>
        <v>3.8645443565060638</v>
      </c>
      <c r="K21">
        <f t="shared" si="1"/>
        <v>0.63421037434621008</v>
      </c>
      <c r="L21" s="11">
        <v>17</v>
      </c>
      <c r="M21">
        <f>K21+K20</f>
        <v>1.7402413834526622</v>
      </c>
      <c r="N21">
        <f t="shared" si="4"/>
        <v>0.30172650486339869</v>
      </c>
      <c r="O21">
        <f t="shared" si="5"/>
        <v>0.23026041831531305</v>
      </c>
    </row>
    <row r="22" spans="1:15">
      <c r="A22" s="12" t="s">
        <v>108</v>
      </c>
      <c r="B22">
        <v>6.5299999999999997E-2</v>
      </c>
      <c r="C22">
        <v>0.1</v>
      </c>
      <c r="D22">
        <v>0.33</v>
      </c>
      <c r="E22">
        <v>0.4</v>
      </c>
      <c r="F22">
        <f t="shared" si="0"/>
        <v>0.37234724742891717</v>
      </c>
      <c r="G22">
        <v>62.83</v>
      </c>
      <c r="H22">
        <v>80</v>
      </c>
      <c r="I22">
        <f t="shared" si="2"/>
        <v>27.23342190356075</v>
      </c>
      <c r="J22">
        <f t="shared" si="3"/>
        <v>4.8243893396143651</v>
      </c>
      <c r="K22">
        <f t="shared" si="1"/>
        <v>0.29693633946392461</v>
      </c>
      <c r="L22" s="11">
        <v>18</v>
      </c>
      <c r="M22">
        <f>K22</f>
        <v>0.29693633946392461</v>
      </c>
      <c r="N22">
        <f t="shared" si="4"/>
        <v>9.2821667816885264E-2</v>
      </c>
      <c r="O22">
        <f t="shared" si="5"/>
        <v>7.0836190111695202E-2</v>
      </c>
    </row>
    <row r="23" spans="1:15">
      <c r="A23" s="12" t="s">
        <v>109</v>
      </c>
      <c r="B23">
        <v>8.0399999999999999E-2</v>
      </c>
      <c r="C23">
        <v>0.41799999999999998</v>
      </c>
      <c r="D23">
        <v>0.33</v>
      </c>
      <c r="E23">
        <v>0.4</v>
      </c>
      <c r="F23">
        <f t="shared" si="0"/>
        <v>0.38870786516853939</v>
      </c>
      <c r="G23">
        <v>155</v>
      </c>
      <c r="H23">
        <v>161.69999999999999</v>
      </c>
      <c r="I23">
        <f t="shared" si="2"/>
        <v>40.882599284728926</v>
      </c>
      <c r="J23">
        <f t="shared" si="3"/>
        <v>3.924243787352848</v>
      </c>
      <c r="K23">
        <f t="shared" si="1"/>
        <v>0.76025159741144199</v>
      </c>
      <c r="L23" s="11">
        <v>19</v>
      </c>
      <c r="M23">
        <f>K23</f>
        <v>0.76025159741144199</v>
      </c>
      <c r="N23">
        <f t="shared" si="4"/>
        <v>0.17371821631576859</v>
      </c>
      <c r="O23">
        <f t="shared" si="5"/>
        <v>0.13257181093841394</v>
      </c>
    </row>
    <row r="24" spans="1:15">
      <c r="A24">
        <v>17</v>
      </c>
      <c r="B24">
        <v>0.17399999999999999</v>
      </c>
      <c r="C24">
        <v>0.432</v>
      </c>
      <c r="D24">
        <v>0.33</v>
      </c>
      <c r="E24">
        <v>0.4</v>
      </c>
      <c r="F24">
        <f t="shared" si="0"/>
        <v>0.37990099009900991</v>
      </c>
      <c r="G24">
        <v>140</v>
      </c>
      <c r="H24">
        <v>225.6</v>
      </c>
      <c r="I24">
        <f t="shared" si="2"/>
        <v>46.845838819835436</v>
      </c>
      <c r="J24">
        <f t="shared" si="3"/>
        <v>3.636314642959527</v>
      </c>
      <c r="K24">
        <f t="shared" si="1"/>
        <v>0.83715235710214231</v>
      </c>
      <c r="L24" s="11" t="s">
        <v>110</v>
      </c>
      <c r="M24">
        <f>K24</f>
        <v>0.83715235710214231</v>
      </c>
      <c r="N24">
        <f t="shared" si="4"/>
        <v>0.18524370995401684</v>
      </c>
      <c r="O24">
        <f t="shared" si="5"/>
        <v>0.14136740875185436</v>
      </c>
    </row>
    <row r="25" spans="1:15">
      <c r="A25">
        <v>18</v>
      </c>
      <c r="B25">
        <v>9.2799999999999994E-2</v>
      </c>
      <c r="C25">
        <v>0.42699999999999999</v>
      </c>
      <c r="D25">
        <v>0.33</v>
      </c>
      <c r="E25">
        <v>0.4</v>
      </c>
      <c r="F25">
        <f t="shared" si="0"/>
        <v>0.38750288572527891</v>
      </c>
      <c r="G25">
        <v>140</v>
      </c>
      <c r="H25">
        <v>203.21</v>
      </c>
      <c r="I25">
        <f t="shared" si="2"/>
        <v>43.97029057895908</v>
      </c>
      <c r="J25">
        <f t="shared" si="3"/>
        <v>3.7691154181585951</v>
      </c>
      <c r="K25">
        <f t="shared" si="1"/>
        <v>0.7591903039871768</v>
      </c>
      <c r="L25" s="11" t="s">
        <v>111</v>
      </c>
      <c r="M25">
        <f>K25</f>
        <v>0.7591903039871768</v>
      </c>
      <c r="N25">
        <f t="shared" si="4"/>
        <v>0.17355650763667929</v>
      </c>
      <c r="O25">
        <f t="shared" si="5"/>
        <v>0.13244840411968192</v>
      </c>
    </row>
    <row r="26" spans="1:15">
      <c r="A26">
        <v>19</v>
      </c>
      <c r="B26">
        <v>0.123</v>
      </c>
      <c r="C26">
        <v>0.56599999999999995</v>
      </c>
      <c r="D26">
        <v>0.33</v>
      </c>
      <c r="E26">
        <v>0.4</v>
      </c>
      <c r="F26">
        <f t="shared" si="0"/>
        <v>0.38750362844702468</v>
      </c>
      <c r="G26">
        <v>140</v>
      </c>
      <c r="H26">
        <v>247.31</v>
      </c>
      <c r="I26">
        <f t="shared" si="2"/>
        <v>47.48638105159678</v>
      </c>
      <c r="J26">
        <f t="shared" si="3"/>
        <v>3.6081253962201938</v>
      </c>
      <c r="K26">
        <f t="shared" si="1"/>
        <v>0.9633333995368295</v>
      </c>
      <c r="L26" s="11">
        <v>21</v>
      </c>
      <c r="N26">
        <f t="shared" si="4"/>
        <v>0</v>
      </c>
      <c r="O26">
        <f t="shared" si="5"/>
        <v>0</v>
      </c>
    </row>
    <row r="27" spans="1:15">
      <c r="A27" s="12">
        <v>20</v>
      </c>
      <c r="B27" s="12">
        <v>0.106</v>
      </c>
      <c r="C27" s="12">
        <v>0.33100000000000002</v>
      </c>
      <c r="D27">
        <v>0.33</v>
      </c>
      <c r="E27">
        <v>0.4</v>
      </c>
      <c r="F27">
        <f t="shared" si="0"/>
        <v>0.38302059496567514</v>
      </c>
      <c r="G27">
        <v>140</v>
      </c>
      <c r="H27">
        <v>175.98</v>
      </c>
      <c r="I27">
        <f t="shared" si="2"/>
        <v>42.11137841217684</v>
      </c>
      <c r="J27">
        <f t="shared" si="3"/>
        <v>3.8608443473694152</v>
      </c>
      <c r="K27">
        <f t="shared" si="1"/>
        <v>0.64622812686269282</v>
      </c>
      <c r="L27" s="11">
        <v>21</v>
      </c>
      <c r="M27">
        <f>K27+K26</f>
        <v>1.6095615263995224</v>
      </c>
      <c r="N27">
        <f t="shared" si="4"/>
        <v>0.28642583573075059</v>
      </c>
      <c r="O27">
        <f t="shared" si="5"/>
        <v>0.21858382239748744</v>
      </c>
    </row>
    <row r="28" spans="1:15">
      <c r="A28" s="12" t="s">
        <v>110</v>
      </c>
      <c r="B28" s="12">
        <v>6.6000000000000003E-2</v>
      </c>
      <c r="C28" s="12">
        <v>9.1700000000000004E-2</v>
      </c>
      <c r="D28">
        <v>0.33</v>
      </c>
      <c r="E28">
        <v>0.4</v>
      </c>
      <c r="F28">
        <f t="shared" si="0"/>
        <v>0.37070386810399492</v>
      </c>
      <c r="G28">
        <v>60</v>
      </c>
      <c r="H28">
        <v>80</v>
      </c>
      <c r="I28">
        <f t="shared" si="2"/>
        <v>27.120742101941051</v>
      </c>
      <c r="J28">
        <f t="shared" si="3"/>
        <v>4.8337536323946075</v>
      </c>
      <c r="K28">
        <f t="shared" si="1"/>
        <v>0.28258123734978874</v>
      </c>
      <c r="L28" s="11">
        <v>22</v>
      </c>
      <c r="M28">
        <f>K28</f>
        <v>0.28258123734978874</v>
      </c>
      <c r="N28">
        <f t="shared" si="4"/>
        <v>8.9805447699802532E-2</v>
      </c>
      <c r="O28">
        <f t="shared" si="5"/>
        <v>6.8534383360561529E-2</v>
      </c>
    </row>
    <row r="29" spans="1:15">
      <c r="A29" s="12">
        <v>21</v>
      </c>
      <c r="B29" s="12">
        <v>0.107</v>
      </c>
      <c r="C29" s="12">
        <v>0.32700000000000001</v>
      </c>
      <c r="D29">
        <v>0.33</v>
      </c>
      <c r="E29">
        <v>0.4</v>
      </c>
      <c r="F29">
        <f t="shared" si="0"/>
        <v>0.38274193548387098</v>
      </c>
      <c r="G29">
        <v>140</v>
      </c>
      <c r="H29">
        <v>174.92</v>
      </c>
      <c r="I29">
        <f t="shared" si="2"/>
        <v>42.046432152806297</v>
      </c>
      <c r="J29">
        <f t="shared" si="3"/>
        <v>3.8641386132620736</v>
      </c>
      <c r="K29">
        <f t="shared" si="1"/>
        <v>0.6418720650489631</v>
      </c>
      <c r="L29" s="11">
        <v>24</v>
      </c>
      <c r="M29">
        <f>K29</f>
        <v>0.6418720650489631</v>
      </c>
      <c r="N29">
        <f t="shared" si="4"/>
        <v>0.15518132320855102</v>
      </c>
      <c r="O29">
        <f t="shared" si="5"/>
        <v>0.11842551390340013</v>
      </c>
    </row>
    <row r="30" spans="1:15">
      <c r="A30" s="12" t="s">
        <v>112</v>
      </c>
      <c r="B30" s="12">
        <v>6.6000000000000003E-2</v>
      </c>
      <c r="C30" s="12">
        <v>0.1</v>
      </c>
      <c r="D30">
        <v>0.33</v>
      </c>
      <c r="E30">
        <v>0.4</v>
      </c>
      <c r="F30">
        <f t="shared" si="0"/>
        <v>0.37216867469879522</v>
      </c>
      <c r="G30">
        <v>63</v>
      </c>
      <c r="H30">
        <v>80</v>
      </c>
      <c r="I30">
        <f t="shared" si="2"/>
        <v>27.262818628627393</v>
      </c>
      <c r="J30">
        <f t="shared" si="3"/>
        <v>4.8219529062736468</v>
      </c>
      <c r="K30">
        <f t="shared" si="1"/>
        <v>0.29790025054958597</v>
      </c>
      <c r="L30" s="11">
        <v>23</v>
      </c>
      <c r="M30">
        <f>K30</f>
        <v>0.29790025054958597</v>
      </c>
      <c r="N30">
        <f t="shared" si="4"/>
        <v>9.3022436995010352E-2</v>
      </c>
      <c r="O30">
        <f t="shared" si="5"/>
        <v>7.098940567013888E-2</v>
      </c>
    </row>
    <row r="31" spans="1:15">
      <c r="A31" s="12">
        <v>22</v>
      </c>
      <c r="B31" s="12">
        <v>0.10199999999999999</v>
      </c>
      <c r="C31" s="12">
        <v>0.46700000000000003</v>
      </c>
      <c r="D31">
        <v>0.33</v>
      </c>
      <c r="E31">
        <v>0.4</v>
      </c>
      <c r="F31">
        <f t="shared" si="0"/>
        <v>0.38745166959578209</v>
      </c>
      <c r="G31">
        <v>140</v>
      </c>
      <c r="H31">
        <v>216.1</v>
      </c>
      <c r="I31">
        <f t="shared" si="2"/>
        <v>45.049133324136861</v>
      </c>
      <c r="J31">
        <f t="shared" si="3"/>
        <v>3.7180510364159329</v>
      </c>
      <c r="K31">
        <f t="shared" si="1"/>
        <v>0.81968153148825673</v>
      </c>
      <c r="L31" s="11">
        <v>25</v>
      </c>
      <c r="M31">
        <f>K31</f>
        <v>0.81968153148825673</v>
      </c>
      <c r="N31">
        <f t="shared" si="4"/>
        <v>0.18265738420809161</v>
      </c>
      <c r="O31">
        <f t="shared" si="5"/>
        <v>0.13939367280702569</v>
      </c>
    </row>
    <row r="32" spans="1:15">
      <c r="A32" s="12">
        <v>23</v>
      </c>
      <c r="B32" s="12">
        <v>0.14499999999999999</v>
      </c>
      <c r="C32" s="12">
        <v>0.66800000000000004</v>
      </c>
      <c r="D32">
        <v>0.33</v>
      </c>
      <c r="E32">
        <v>0.4</v>
      </c>
      <c r="F32">
        <f t="shared" si="0"/>
        <v>0.38751537515375156</v>
      </c>
      <c r="G32">
        <v>140</v>
      </c>
      <c r="H32">
        <v>281.39</v>
      </c>
      <c r="I32">
        <f t="shared" si="2"/>
        <v>49.947714635504568</v>
      </c>
      <c r="J32">
        <f t="shared" si="3"/>
        <v>3.504150786059228</v>
      </c>
      <c r="K32">
        <f t="shared" si="1"/>
        <v>1.1039827051479598</v>
      </c>
      <c r="L32" s="11">
        <v>26</v>
      </c>
      <c r="N32">
        <f t="shared" si="4"/>
        <v>0</v>
      </c>
      <c r="O32">
        <f t="shared" si="5"/>
        <v>0</v>
      </c>
    </row>
    <row r="33" spans="1:15">
      <c r="A33" s="12">
        <v>24</v>
      </c>
      <c r="B33" s="12">
        <v>0.104</v>
      </c>
      <c r="C33" s="12">
        <v>0.32200000000000001</v>
      </c>
      <c r="D33">
        <v>0.33</v>
      </c>
      <c r="E33">
        <v>0.4</v>
      </c>
      <c r="F33">
        <f t="shared" si="0"/>
        <v>0.38291079812206569</v>
      </c>
      <c r="G33">
        <v>140</v>
      </c>
      <c r="H33">
        <v>174.57</v>
      </c>
      <c r="I33">
        <f t="shared" si="2"/>
        <v>41.992505326591115</v>
      </c>
      <c r="J33">
        <f t="shared" si="3"/>
        <v>3.8668786668760382</v>
      </c>
      <c r="K33">
        <f t="shared" si="1"/>
        <v>0.63076524814081925</v>
      </c>
      <c r="L33" s="11">
        <v>26</v>
      </c>
      <c r="M33">
        <f>K33+K32</f>
        <v>1.7347479532887791</v>
      </c>
      <c r="N33">
        <f t="shared" si="4"/>
        <v>0.3010911957728945</v>
      </c>
      <c r="O33">
        <f t="shared" si="5"/>
        <v>0.22977558673909726</v>
      </c>
    </row>
    <row r="34" spans="1:15">
      <c r="A34" s="12" t="s">
        <v>113</v>
      </c>
      <c r="B34" s="12">
        <v>6.6000000000000003E-2</v>
      </c>
      <c r="C34" s="12">
        <v>0.1</v>
      </c>
      <c r="D34">
        <v>0.33</v>
      </c>
      <c r="E34" s="12">
        <v>0.4</v>
      </c>
      <c r="F34">
        <f t="shared" si="0"/>
        <v>0.37216867469879522</v>
      </c>
      <c r="G34" s="12">
        <v>62.83</v>
      </c>
      <c r="H34">
        <v>80</v>
      </c>
      <c r="I34">
        <f t="shared" si="2"/>
        <v>27.248199893865184</v>
      </c>
      <c r="J34">
        <f t="shared" si="3"/>
        <v>4.8231641832156988</v>
      </c>
      <c r="K34">
        <f t="shared" si="1"/>
        <v>0.29797508323906591</v>
      </c>
      <c r="L34" s="11">
        <v>27</v>
      </c>
      <c r="M34">
        <f>K34</f>
        <v>0.29797508323906591</v>
      </c>
      <c r="N34">
        <f t="shared" si="4"/>
        <v>9.3038014530830007E-2</v>
      </c>
      <c r="O34">
        <f t="shared" si="5"/>
        <v>7.1001293554883313E-2</v>
      </c>
    </row>
    <row r="35" spans="1:15">
      <c r="A35" s="12">
        <v>25</v>
      </c>
      <c r="B35" s="12">
        <v>0.08</v>
      </c>
      <c r="C35" s="12">
        <v>0.41799999999999998</v>
      </c>
      <c r="D35">
        <v>0.33</v>
      </c>
      <c r="E35">
        <v>0.4</v>
      </c>
      <c r="F35">
        <f t="shared" si="0"/>
        <v>0.38875502008032131</v>
      </c>
      <c r="G35">
        <v>155</v>
      </c>
      <c r="H35">
        <v>161.69999999999999</v>
      </c>
      <c r="I35">
        <f t="shared" si="2"/>
        <v>40.876991256607582</v>
      </c>
      <c r="J35">
        <f t="shared" si="3"/>
        <v>3.9245384185901666</v>
      </c>
      <c r="K35">
        <f t="shared" si="1"/>
        <v>0.7597906378390562</v>
      </c>
      <c r="L35" s="11">
        <v>28</v>
      </c>
      <c r="M35">
        <f>K35</f>
        <v>0.7597906378390562</v>
      </c>
      <c r="N35">
        <f t="shared" si="4"/>
        <v>0.1736479894160729</v>
      </c>
      <c r="O35">
        <f t="shared" si="5"/>
        <v>0.13251821778355255</v>
      </c>
    </row>
    <row r="36" spans="1:15">
      <c r="A36" s="12">
        <v>26</v>
      </c>
      <c r="B36" s="12">
        <v>0.16600000000000001</v>
      </c>
      <c r="C36" s="12">
        <v>0.40100000000000002</v>
      </c>
      <c r="D36">
        <v>0.33</v>
      </c>
      <c r="E36">
        <v>0.4</v>
      </c>
      <c r="F36">
        <f t="shared" si="0"/>
        <v>0.37950617283950616</v>
      </c>
      <c r="G36">
        <v>140</v>
      </c>
      <c r="H36">
        <v>225.59</v>
      </c>
      <c r="I36">
        <f t="shared" si="2"/>
        <v>46.900143580856493</v>
      </c>
      <c r="J36">
        <f t="shared" si="3"/>
        <v>3.6339058923040195</v>
      </c>
      <c r="K36">
        <f t="shared" si="1"/>
        <v>0.78194386990597897</v>
      </c>
      <c r="L36" s="11">
        <v>29</v>
      </c>
      <c r="M36">
        <f>K36</f>
        <v>0.78194386990597897</v>
      </c>
      <c r="N36">
        <f t="shared" si="4"/>
        <v>0.17700716791615237</v>
      </c>
      <c r="O36">
        <f t="shared" si="5"/>
        <v>0.13508175076509915</v>
      </c>
    </row>
    <row r="37" spans="1:15">
      <c r="A37" s="12">
        <v>27</v>
      </c>
      <c r="B37" s="12">
        <v>9.2999999999999999E-2</v>
      </c>
      <c r="C37" s="12">
        <v>0.39600000000000002</v>
      </c>
      <c r="D37">
        <v>0.33</v>
      </c>
      <c r="E37">
        <v>0.4</v>
      </c>
      <c r="F37">
        <f t="shared" si="0"/>
        <v>0.38668711656441718</v>
      </c>
      <c r="G37">
        <v>140</v>
      </c>
      <c r="H37">
        <v>204.93</v>
      </c>
      <c r="I37">
        <f t="shared" si="2"/>
        <v>44.220961629398623</v>
      </c>
      <c r="J37">
        <f t="shared" si="3"/>
        <v>3.7571126193422644</v>
      </c>
      <c r="K37">
        <f t="shared" si="1"/>
        <v>0.71043242519142868</v>
      </c>
      <c r="L37" s="11">
        <v>30</v>
      </c>
      <c r="M37">
        <f>K37</f>
        <v>0.71043242519142868</v>
      </c>
      <c r="N37">
        <f t="shared" si="4"/>
        <v>0.16604366750497823</v>
      </c>
      <c r="O37">
        <f t="shared" si="5"/>
        <v>0.12671503405249226</v>
      </c>
    </row>
    <row r="38" spans="1:15">
      <c r="A38" s="12">
        <v>28</v>
      </c>
      <c r="B38" s="12">
        <v>0.123</v>
      </c>
      <c r="C38" s="12">
        <v>0.52600000000000002</v>
      </c>
      <c r="D38">
        <v>0.33</v>
      </c>
      <c r="E38">
        <v>0.4</v>
      </c>
      <c r="F38">
        <f t="shared" si="0"/>
        <v>0.38673343605547</v>
      </c>
      <c r="G38">
        <v>140</v>
      </c>
      <c r="H38">
        <v>247.31</v>
      </c>
      <c r="I38">
        <f t="shared" si="2"/>
        <v>47.593344981739392</v>
      </c>
      <c r="J38">
        <f t="shared" si="3"/>
        <v>3.6034650594314757</v>
      </c>
      <c r="K38">
        <f t="shared" si="1"/>
        <v>0.90443369526670614</v>
      </c>
      <c r="L38" s="11">
        <v>31</v>
      </c>
      <c r="N38">
        <f t="shared" si="4"/>
        <v>0</v>
      </c>
      <c r="O38">
        <f t="shared" si="5"/>
        <v>0</v>
      </c>
    </row>
    <row r="39" spans="1:15">
      <c r="A39" s="12">
        <v>29</v>
      </c>
      <c r="B39" s="12">
        <v>0.106</v>
      </c>
      <c r="C39" s="12">
        <v>0.308</v>
      </c>
      <c r="D39">
        <v>0.33</v>
      </c>
      <c r="E39">
        <v>0.4</v>
      </c>
      <c r="F39">
        <f t="shared" si="0"/>
        <v>0.38207729468599033</v>
      </c>
      <c r="G39">
        <v>140</v>
      </c>
      <c r="H39">
        <v>175.98</v>
      </c>
      <c r="I39">
        <f t="shared" si="2"/>
        <v>42.228974402889072</v>
      </c>
      <c r="J39">
        <f t="shared" si="3"/>
        <v>3.8548953010928049</v>
      </c>
      <c r="K39">
        <f t="shared" si="1"/>
        <v>0.60976733872685984</v>
      </c>
      <c r="L39" s="11">
        <v>31</v>
      </c>
      <c r="M39">
        <f>K39+K38</f>
        <v>1.5142010339935661</v>
      </c>
      <c r="N39">
        <f t="shared" si="4"/>
        <v>0.27499797314037439</v>
      </c>
      <c r="O39">
        <f t="shared" si="5"/>
        <v>0.2098627310180568</v>
      </c>
    </row>
    <row r="40" spans="1:15">
      <c r="A40" s="12" t="s">
        <v>114</v>
      </c>
      <c r="B40" s="12">
        <v>6.0999999999999999E-2</v>
      </c>
      <c r="C40" s="12">
        <v>8.5599999999999996E-2</v>
      </c>
      <c r="D40">
        <v>0.33</v>
      </c>
      <c r="E40" s="12">
        <v>0.4</v>
      </c>
      <c r="F40">
        <f t="shared" si="0"/>
        <v>0.37087312414733969</v>
      </c>
      <c r="G40">
        <v>60</v>
      </c>
      <c r="H40">
        <v>80</v>
      </c>
      <c r="I40">
        <f t="shared" si="2"/>
        <v>27.106745209655283</v>
      </c>
      <c r="J40">
        <f t="shared" si="3"/>
        <v>4.8349196556427056</v>
      </c>
      <c r="K40">
        <f t="shared" si="1"/>
        <v>0.26287458167729394</v>
      </c>
      <c r="L40" s="11">
        <v>32</v>
      </c>
      <c r="M40">
        <f>K40</f>
        <v>0.26287458167729394</v>
      </c>
      <c r="N40">
        <f t="shared" si="4"/>
        <v>8.5580114593363385E-2</v>
      </c>
      <c r="O40">
        <f t="shared" si="5"/>
        <v>6.5309850702912856E-2</v>
      </c>
    </row>
    <row r="41" spans="1:15">
      <c r="A41" s="12">
        <v>30</v>
      </c>
      <c r="B41" s="12">
        <v>0.107</v>
      </c>
      <c r="C41" s="12">
        <v>0.30399999999999999</v>
      </c>
      <c r="D41">
        <v>0.33</v>
      </c>
      <c r="E41">
        <v>0.4</v>
      </c>
      <c r="F41">
        <f t="shared" si="0"/>
        <v>0.38177615571776158</v>
      </c>
      <c r="G41">
        <v>140</v>
      </c>
      <c r="H41">
        <v>174.92</v>
      </c>
      <c r="I41">
        <f t="shared" si="2"/>
        <v>42.16674015156196</v>
      </c>
      <c r="J41">
        <f t="shared" si="3"/>
        <v>3.8580411340079959</v>
      </c>
      <c r="K41">
        <f t="shared" si="1"/>
        <v>0.60536523433719458</v>
      </c>
      <c r="L41" s="11">
        <v>34</v>
      </c>
      <c r="M41">
        <f>K41</f>
        <v>0.60536523433719458</v>
      </c>
      <c r="N41">
        <f t="shared" si="4"/>
        <v>0.14924007251065352</v>
      </c>
      <c r="O41">
        <f t="shared" si="5"/>
        <v>0.11389149104175801</v>
      </c>
    </row>
    <row r="42" spans="1:15">
      <c r="A42" s="12" t="s">
        <v>115</v>
      </c>
      <c r="B42" s="12">
        <v>6.0999999999999999E-2</v>
      </c>
      <c r="C42" s="12">
        <v>9.2999999999999999E-2</v>
      </c>
      <c r="D42">
        <v>0.33</v>
      </c>
      <c r="E42" s="12">
        <v>0.4</v>
      </c>
      <c r="F42">
        <f t="shared" si="0"/>
        <v>0.37227272727272731</v>
      </c>
      <c r="G42">
        <v>63</v>
      </c>
      <c r="H42">
        <v>80</v>
      </c>
      <c r="I42">
        <f t="shared" si="2"/>
        <v>27.254201181654665</v>
      </c>
      <c r="J42">
        <f t="shared" si="3"/>
        <v>4.8226668480287023</v>
      </c>
      <c r="K42">
        <f t="shared" si="1"/>
        <v>0.27648349039748554</v>
      </c>
      <c r="L42" s="11">
        <v>33</v>
      </c>
      <c r="M42">
        <f>K42</f>
        <v>0.27648349039748554</v>
      </c>
      <c r="N42">
        <f t="shared" si="4"/>
        <v>8.8508830631579216E-2</v>
      </c>
      <c r="O42">
        <f t="shared" si="5"/>
        <v>6.7544879343806236E-2</v>
      </c>
    </row>
    <row r="43" spans="1:15">
      <c r="A43" s="12">
        <v>31</v>
      </c>
      <c r="B43" s="12">
        <v>0.10100000000000001</v>
      </c>
      <c r="C43" s="12">
        <v>0.433</v>
      </c>
      <c r="D43">
        <v>0.33</v>
      </c>
      <c r="E43">
        <v>0.4</v>
      </c>
      <c r="F43">
        <f t="shared" si="0"/>
        <v>0.38676029962546815</v>
      </c>
      <c r="G43">
        <v>140</v>
      </c>
      <c r="H43">
        <v>216.1</v>
      </c>
      <c r="I43">
        <f t="shared" si="2"/>
        <v>45.140214798198933</v>
      </c>
      <c r="J43">
        <f t="shared" si="3"/>
        <v>3.7138097697192816</v>
      </c>
      <c r="K43">
        <f t="shared" si="1"/>
        <v>0.76701313174012331</v>
      </c>
      <c r="L43" s="11">
        <v>35</v>
      </c>
      <c r="M43">
        <f>K43</f>
        <v>0.76701313174012331</v>
      </c>
      <c r="N43">
        <f t="shared" si="4"/>
        <v>0.1747467069010889</v>
      </c>
      <c r="O43">
        <f t="shared" si="5"/>
        <v>0.13335669615264606</v>
      </c>
    </row>
    <row r="44" spans="1:15">
      <c r="A44" s="12">
        <v>32</v>
      </c>
      <c r="B44" s="12">
        <v>0.14499999999999999</v>
      </c>
      <c r="C44" s="12">
        <v>0.621</v>
      </c>
      <c r="D44">
        <v>0.33</v>
      </c>
      <c r="E44">
        <v>0.4</v>
      </c>
      <c r="F44">
        <f t="shared" si="0"/>
        <v>0.38674934725848564</v>
      </c>
      <c r="G44">
        <v>140</v>
      </c>
      <c r="H44">
        <v>281.39</v>
      </c>
      <c r="I44">
        <f t="shared" si="2"/>
        <v>50.05960973984844</v>
      </c>
      <c r="J44">
        <f t="shared" si="3"/>
        <v>3.4995808272926534</v>
      </c>
      <c r="K44">
        <f t="shared" si="1"/>
        <v>1.0367508200854485</v>
      </c>
      <c r="L44" s="11">
        <v>36</v>
      </c>
      <c r="N44">
        <f t="shared" si="4"/>
        <v>0</v>
      </c>
      <c r="O44">
        <f t="shared" si="5"/>
        <v>0</v>
      </c>
    </row>
    <row r="45" spans="1:15">
      <c r="A45" s="12">
        <v>33</v>
      </c>
      <c r="B45" s="12">
        <v>0.106</v>
      </c>
      <c r="C45" s="12">
        <v>0.29899999999999999</v>
      </c>
      <c r="D45">
        <v>0.33</v>
      </c>
      <c r="E45">
        <v>0.4</v>
      </c>
      <c r="F45">
        <f t="shared" si="0"/>
        <v>0.38167901234567903</v>
      </c>
      <c r="G45">
        <v>140</v>
      </c>
      <c r="H45">
        <v>174.57</v>
      </c>
      <c r="I45">
        <f t="shared" si="2"/>
        <v>42.145799106806052</v>
      </c>
      <c r="J45">
        <f t="shared" si="3"/>
        <v>3.8591009438835888</v>
      </c>
      <c r="K45">
        <f t="shared" si="1"/>
        <v>0.59653982390552507</v>
      </c>
      <c r="L45" s="11">
        <v>36</v>
      </c>
      <c r="M45">
        <f>K45+K44</f>
        <v>1.6332906439909736</v>
      </c>
      <c r="N45">
        <f t="shared" si="4"/>
        <v>0.28923407085759678</v>
      </c>
      <c r="O45">
        <f t="shared" si="5"/>
        <v>0.2207269068949137</v>
      </c>
    </row>
    <row r="46" spans="1:15">
      <c r="A46" s="12" t="s">
        <v>116</v>
      </c>
      <c r="B46" s="12">
        <v>6.13E-2</v>
      </c>
      <c r="C46" s="12">
        <v>9.2999999999999999E-2</v>
      </c>
      <c r="D46">
        <v>0.33</v>
      </c>
      <c r="E46" s="12">
        <v>0.4</v>
      </c>
      <c r="F46">
        <f t="shared" si="0"/>
        <v>0.37219053791315626</v>
      </c>
      <c r="G46">
        <v>62.83</v>
      </c>
      <c r="H46">
        <v>80</v>
      </c>
      <c r="I46">
        <f t="shared" si="2"/>
        <v>27.246389766909104</v>
      </c>
      <c r="J46">
        <f t="shared" si="3"/>
        <v>4.8233142132478415</v>
      </c>
      <c r="K46">
        <f t="shared" si="1"/>
        <v>0.27699811195261032</v>
      </c>
      <c r="L46" s="11">
        <v>37</v>
      </c>
      <c r="M46">
        <f>K46</f>
        <v>0.27699811195261032</v>
      </c>
      <c r="N46">
        <f t="shared" si="4"/>
        <v>8.8618624851540248E-2</v>
      </c>
      <c r="O46">
        <f t="shared" si="5"/>
        <v>6.7628668015365823E-2</v>
      </c>
    </row>
    <row r="47" spans="1:15">
      <c r="A47" s="12">
        <v>34</v>
      </c>
      <c r="B47" s="12">
        <v>7.5999999999999998E-2</v>
      </c>
      <c r="C47" s="12">
        <v>0.39300000000000002</v>
      </c>
      <c r="D47">
        <v>0.33</v>
      </c>
      <c r="E47">
        <v>0.4</v>
      </c>
      <c r="F47">
        <f t="shared" si="0"/>
        <v>0.38865671641791044</v>
      </c>
      <c r="G47">
        <v>155</v>
      </c>
      <c r="H47">
        <v>161.69999999999999</v>
      </c>
      <c r="I47">
        <f t="shared" si="2"/>
        <v>40.888683930466058</v>
      </c>
      <c r="J47">
        <f t="shared" si="3"/>
        <v>3.9239241711660808</v>
      </c>
      <c r="K47">
        <f t="shared" si="1"/>
        <v>0.71525289792015323</v>
      </c>
      <c r="L47" s="11">
        <v>38</v>
      </c>
      <c r="M47">
        <f>K47</f>
        <v>0.71525289792015323</v>
      </c>
      <c r="N47">
        <f t="shared" si="4"/>
        <v>0.16679392091588516</v>
      </c>
      <c r="O47">
        <f t="shared" si="5"/>
        <v>0.12728758456248521</v>
      </c>
    </row>
    <row r="48" spans="1:15">
      <c r="A48" s="12">
        <v>35</v>
      </c>
      <c r="B48" s="12">
        <v>0.16400000000000001</v>
      </c>
      <c r="C48" s="12">
        <v>0.40200000000000002</v>
      </c>
      <c r="D48">
        <v>0.33</v>
      </c>
      <c r="E48">
        <v>0.4</v>
      </c>
      <c r="F48">
        <f t="shared" si="0"/>
        <v>0.37971731448763252</v>
      </c>
      <c r="G48">
        <v>140</v>
      </c>
      <c r="H48">
        <v>225.6</v>
      </c>
      <c r="I48">
        <f t="shared" si="2"/>
        <v>46.871465955299961</v>
      </c>
      <c r="J48">
        <f t="shared" si="3"/>
        <v>3.6351774819679692</v>
      </c>
      <c r="K48">
        <f t="shared" si="1"/>
        <v>0.78127234442455606</v>
      </c>
      <c r="L48" s="11">
        <v>39</v>
      </c>
      <c r="M48">
        <f>K48</f>
        <v>0.78127234442455606</v>
      </c>
      <c r="N48">
        <f t="shared" si="4"/>
        <v>0.17690581209591988</v>
      </c>
      <c r="O48">
        <f t="shared" si="5"/>
        <v>0.13500440179777531</v>
      </c>
    </row>
    <row r="49" spans="1:15">
      <c r="A49" s="12">
        <v>36</v>
      </c>
      <c r="B49" s="12">
        <v>9.2999999999999999E-2</v>
      </c>
      <c r="C49" s="12">
        <v>0.48699999999999999</v>
      </c>
      <c r="D49">
        <v>0.33</v>
      </c>
      <c r="E49">
        <v>0.4</v>
      </c>
      <c r="F49">
        <f t="shared" si="0"/>
        <v>0.38877586206896553</v>
      </c>
      <c r="G49">
        <v>140</v>
      </c>
      <c r="H49">
        <v>203.21</v>
      </c>
      <c r="I49">
        <f t="shared" si="2"/>
        <v>43.807506693566992</v>
      </c>
      <c r="J49">
        <f t="shared" si="3"/>
        <v>3.7769554604728057</v>
      </c>
      <c r="K49">
        <f t="shared" si="1"/>
        <v>0.85166568678201293</v>
      </c>
      <c r="L49" s="11">
        <v>40</v>
      </c>
      <c r="M49">
        <f>K49</f>
        <v>0.85166568678201293</v>
      </c>
      <c r="N49">
        <f t="shared" si="4"/>
        <v>0.18737856154704494</v>
      </c>
      <c r="O49">
        <f t="shared" si="5"/>
        <v>0.14299660543470563</v>
      </c>
    </row>
    <row r="50" spans="1:15">
      <c r="A50" s="12">
        <v>37</v>
      </c>
      <c r="B50" s="12">
        <v>0.11700000000000001</v>
      </c>
      <c r="C50" s="12">
        <v>0.52800000000000002</v>
      </c>
      <c r="D50">
        <v>0.33</v>
      </c>
      <c r="E50">
        <v>0.4</v>
      </c>
      <c r="F50">
        <f t="shared" si="0"/>
        <v>0.38730232558139538</v>
      </c>
      <c r="G50">
        <v>140</v>
      </c>
      <c r="H50">
        <v>247.31</v>
      </c>
      <c r="I50">
        <f t="shared" si="2"/>
        <v>47.514294140650826</v>
      </c>
      <c r="J50">
        <f t="shared" si="3"/>
        <v>3.6069079597873031</v>
      </c>
      <c r="K50">
        <f t="shared" si="1"/>
        <v>0.90104167743446628</v>
      </c>
      <c r="L50" s="11">
        <v>41</v>
      </c>
      <c r="N50">
        <f t="shared" si="4"/>
        <v>0</v>
      </c>
      <c r="O50">
        <f t="shared" si="5"/>
        <v>0</v>
      </c>
    </row>
    <row r="51" spans="1:15">
      <c r="A51" s="12">
        <v>38</v>
      </c>
      <c r="B51" s="12">
        <v>0.105</v>
      </c>
      <c r="C51" s="12">
        <v>0.308</v>
      </c>
      <c r="D51">
        <v>0.33</v>
      </c>
      <c r="E51">
        <v>0.4</v>
      </c>
      <c r="F51">
        <f t="shared" si="0"/>
        <v>0.38220338983050844</v>
      </c>
      <c r="G51">
        <v>140</v>
      </c>
      <c r="H51">
        <v>175.98</v>
      </c>
      <c r="I51">
        <f t="shared" si="2"/>
        <v>42.213219011778563</v>
      </c>
      <c r="J51">
        <f t="shared" si="3"/>
        <v>3.8556911724832021</v>
      </c>
      <c r="K51">
        <f t="shared" si="1"/>
        <v>0.60862085157647339</v>
      </c>
      <c r="L51" s="11">
        <v>41</v>
      </c>
      <c r="M51">
        <f>K51+K50</f>
        <v>1.5096625290109396</v>
      </c>
      <c r="N51">
        <f t="shared" si="4"/>
        <v>0.27444819850581309</v>
      </c>
      <c r="O51">
        <f t="shared" si="5"/>
        <v>0.20944317444847219</v>
      </c>
    </row>
    <row r="52" spans="1:15">
      <c r="A52" s="12" t="s">
        <v>117</v>
      </c>
      <c r="B52" s="12">
        <v>6.2E-2</v>
      </c>
      <c r="C52" s="12">
        <v>8.5999999999999993E-2</v>
      </c>
      <c r="D52">
        <v>0.33</v>
      </c>
      <c r="E52" s="12">
        <v>0.4</v>
      </c>
      <c r="F52">
        <f t="shared" si="0"/>
        <v>0.37067567567567572</v>
      </c>
      <c r="G52">
        <v>60</v>
      </c>
      <c r="H52">
        <v>80</v>
      </c>
      <c r="I52">
        <f t="shared" si="2"/>
        <v>27.123074841916651</v>
      </c>
      <c r="J52">
        <f t="shared" si="3"/>
        <v>4.8335593619004609</v>
      </c>
      <c r="K52">
        <f t="shared" si="1"/>
        <v>0.2651690665938593</v>
      </c>
      <c r="L52" s="11">
        <v>42</v>
      </c>
      <c r="M52">
        <f>K52</f>
        <v>0.2651690665938593</v>
      </c>
      <c r="N52">
        <f t="shared" si="4"/>
        <v>8.6077380190072245E-2</v>
      </c>
      <c r="O52">
        <f t="shared" si="5"/>
        <v>6.5689335376835814E-2</v>
      </c>
    </row>
    <row r="53" spans="1:15">
      <c r="A53" s="12">
        <v>39</v>
      </c>
      <c r="B53" s="12">
        <v>0.104</v>
      </c>
      <c r="C53" s="12">
        <v>0.30599999999999999</v>
      </c>
      <c r="D53">
        <v>0.33</v>
      </c>
      <c r="E53">
        <v>0.4</v>
      </c>
      <c r="F53">
        <f t="shared" si="0"/>
        <v>0.38224390243902445</v>
      </c>
      <c r="G53">
        <v>140</v>
      </c>
      <c r="H53">
        <v>174.92</v>
      </c>
      <c r="I53">
        <f t="shared" si="2"/>
        <v>42.108391661634627</v>
      </c>
      <c r="J53">
        <f t="shared" si="3"/>
        <v>3.8609957079783443</v>
      </c>
      <c r="K53">
        <f t="shared" si="1"/>
        <v>0.60509524735436615</v>
      </c>
      <c r="L53" s="11">
        <v>44</v>
      </c>
      <c r="M53">
        <f>K53</f>
        <v>0.60509524735436615</v>
      </c>
      <c r="N53">
        <f t="shared" si="4"/>
        <v>0.1491956961350478</v>
      </c>
      <c r="O53">
        <f t="shared" si="5"/>
        <v>0.11385762552896554</v>
      </c>
    </row>
    <row r="54" spans="1:15">
      <c r="A54" s="12" t="s">
        <v>118</v>
      </c>
      <c r="B54" s="12">
        <v>6.0999999999999999E-2</v>
      </c>
      <c r="C54" s="12">
        <v>9.2999999999999999E-2</v>
      </c>
      <c r="D54">
        <v>0.33</v>
      </c>
      <c r="E54" s="12">
        <v>0.4</v>
      </c>
      <c r="F54">
        <f t="shared" si="0"/>
        <v>0.37227272727272731</v>
      </c>
      <c r="G54">
        <v>63</v>
      </c>
      <c r="H54">
        <v>80</v>
      </c>
      <c r="I54">
        <f t="shared" si="2"/>
        <v>27.254201181654665</v>
      </c>
      <c r="J54">
        <f t="shared" si="3"/>
        <v>4.8226668480287023</v>
      </c>
      <c r="K54">
        <f t="shared" si="1"/>
        <v>0.27648349039748554</v>
      </c>
      <c r="L54" s="11">
        <v>43</v>
      </c>
      <c r="M54">
        <f>K54</f>
        <v>0.27648349039748554</v>
      </c>
      <c r="N54">
        <f t="shared" si="4"/>
        <v>8.8508830631579216E-2</v>
      </c>
      <c r="O54">
        <f t="shared" si="5"/>
        <v>6.7544879343806236E-2</v>
      </c>
    </row>
    <row r="55" spans="1:15">
      <c r="A55" s="12">
        <v>40</v>
      </c>
      <c r="B55" s="12">
        <v>0.1</v>
      </c>
      <c r="C55" s="12">
        <v>0.435</v>
      </c>
      <c r="D55">
        <v>0.33</v>
      </c>
      <c r="E55">
        <v>0.4</v>
      </c>
      <c r="F55">
        <f t="shared" si="0"/>
        <v>0.38691588785046732</v>
      </c>
      <c r="G55">
        <v>140</v>
      </c>
      <c r="H55">
        <v>216.1</v>
      </c>
      <c r="I55">
        <f t="shared" si="2"/>
        <v>45.119687274768026</v>
      </c>
      <c r="J55">
        <f t="shared" si="3"/>
        <v>3.7147647130808927</v>
      </c>
      <c r="K55">
        <f t="shared" si="1"/>
        <v>0.76895629560774481</v>
      </c>
      <c r="L55" s="11">
        <v>45</v>
      </c>
      <c r="M55">
        <f>K55</f>
        <v>0.76895629560774481</v>
      </c>
      <c r="N55">
        <f t="shared" si="4"/>
        <v>0.17504171990574685</v>
      </c>
      <c r="O55">
        <f t="shared" si="5"/>
        <v>0.13358183321142628</v>
      </c>
    </row>
    <row r="56" spans="1:15">
      <c r="A56" s="12">
        <v>41</v>
      </c>
      <c r="B56" s="12">
        <v>0.14499999999999999</v>
      </c>
      <c r="C56" s="12">
        <v>0.621</v>
      </c>
      <c r="D56">
        <v>0.33</v>
      </c>
      <c r="E56">
        <v>0.4</v>
      </c>
      <c r="F56">
        <f t="shared" si="0"/>
        <v>0.38674934725848564</v>
      </c>
      <c r="G56">
        <v>140</v>
      </c>
      <c r="H56">
        <v>281.39</v>
      </c>
      <c r="I56">
        <f t="shared" si="2"/>
        <v>50.05960973984844</v>
      </c>
      <c r="J56">
        <f t="shared" si="3"/>
        <v>3.4995808272926534</v>
      </c>
      <c r="K56">
        <f t="shared" si="1"/>
        <v>1.0367508200854485</v>
      </c>
      <c r="L56" s="11">
        <v>46</v>
      </c>
      <c r="N56">
        <f t="shared" si="4"/>
        <v>0</v>
      </c>
      <c r="O56">
        <f t="shared" si="5"/>
        <v>0</v>
      </c>
    </row>
    <row r="57" spans="1:15">
      <c r="A57" s="12">
        <v>42</v>
      </c>
      <c r="B57" s="12">
        <v>0.104</v>
      </c>
      <c r="C57" s="12">
        <v>0.3</v>
      </c>
      <c r="D57">
        <v>0.33</v>
      </c>
      <c r="E57">
        <v>0.4</v>
      </c>
      <c r="F57">
        <f t="shared" si="0"/>
        <v>0.38198019801980204</v>
      </c>
      <c r="G57">
        <v>140</v>
      </c>
      <c r="H57">
        <v>174.57</v>
      </c>
      <c r="I57">
        <f t="shared" si="2"/>
        <v>42.108219732917284</v>
      </c>
      <c r="J57">
        <f t="shared" si="3"/>
        <v>3.8610044212697874</v>
      </c>
      <c r="K57">
        <f t="shared" si="1"/>
        <v>0.59583020229035366</v>
      </c>
      <c r="L57" s="11">
        <v>46</v>
      </c>
      <c r="M57">
        <f>K57+K56</f>
        <v>1.6325810223758022</v>
      </c>
      <c r="N57">
        <f t="shared" si="4"/>
        <v>0.28915028841731011</v>
      </c>
      <c r="O57">
        <f t="shared" si="5"/>
        <v>0.2206629689264657</v>
      </c>
    </row>
    <row r="58" spans="1:15">
      <c r="A58" s="12" t="s">
        <v>119</v>
      </c>
      <c r="B58" s="12">
        <v>6.0999999999999999E-2</v>
      </c>
      <c r="C58" s="12">
        <v>9.2999999999999999E-2</v>
      </c>
      <c r="D58">
        <v>0.33</v>
      </c>
      <c r="E58" s="12">
        <v>0.4</v>
      </c>
      <c r="F58">
        <f t="shared" si="0"/>
        <v>0.37227272727272731</v>
      </c>
      <c r="G58" s="12">
        <v>62.83</v>
      </c>
      <c r="H58">
        <v>80</v>
      </c>
      <c r="I58">
        <f t="shared" si="2"/>
        <v>27.239587067697563</v>
      </c>
      <c r="J58">
        <f t="shared" si="3"/>
        <v>4.8238781384291523</v>
      </c>
      <c r="K58">
        <f t="shared" si="1"/>
        <v>0.27655293367614336</v>
      </c>
      <c r="L58" s="11">
        <v>47</v>
      </c>
      <c r="M58">
        <f>K58</f>
        <v>0.27655293367614336</v>
      </c>
      <c r="N58">
        <f t="shared" si="4"/>
        <v>8.8523650289507524E-2</v>
      </c>
      <c r="O58">
        <f t="shared" si="5"/>
        <v>6.7556188859473107E-2</v>
      </c>
    </row>
    <row r="59" spans="1:15">
      <c r="A59" s="12">
        <v>43</v>
      </c>
      <c r="B59" s="12">
        <v>7.5999999999999998E-2</v>
      </c>
      <c r="C59" s="12">
        <v>0.39500000000000002</v>
      </c>
      <c r="D59">
        <v>0.33</v>
      </c>
      <c r="E59">
        <v>0.4</v>
      </c>
      <c r="F59">
        <f t="shared" si="0"/>
        <v>0.38870488322717622</v>
      </c>
      <c r="G59">
        <v>155</v>
      </c>
      <c r="H59">
        <v>161.69999999999999</v>
      </c>
      <c r="I59">
        <f t="shared" si="2"/>
        <v>40.882953969077832</v>
      </c>
      <c r="J59">
        <f t="shared" si="3"/>
        <v>3.9242251548020972</v>
      </c>
      <c r="K59">
        <f t="shared" si="1"/>
        <v>0.71844714134116805</v>
      </c>
      <c r="L59" s="11">
        <v>48</v>
      </c>
      <c r="M59">
        <f>K59</f>
        <v>0.71844714134116805</v>
      </c>
      <c r="N59">
        <f t="shared" si="4"/>
        <v>0.16729014131046646</v>
      </c>
      <c r="O59">
        <f t="shared" si="5"/>
        <v>0.12766627159790037</v>
      </c>
    </row>
    <row r="60" spans="1:15">
      <c r="A60" s="12">
        <v>44</v>
      </c>
      <c r="B60" s="12">
        <v>0.16900000000000001</v>
      </c>
      <c r="C60" s="12">
        <v>0.36099999999999999</v>
      </c>
      <c r="D60">
        <v>0.33</v>
      </c>
      <c r="E60">
        <v>0.4</v>
      </c>
      <c r="F60">
        <f t="shared" si="0"/>
        <v>0.37767924528301888</v>
      </c>
      <c r="G60">
        <v>122.55</v>
      </c>
      <c r="H60">
        <v>216.16</v>
      </c>
      <c r="I60">
        <f t="shared" si="2"/>
        <v>45.16521894098257</v>
      </c>
      <c r="J60">
        <f t="shared" si="3"/>
        <v>3.7126473062088752</v>
      </c>
      <c r="K60">
        <f t="shared" si="1"/>
        <v>0.74316061128383071</v>
      </c>
      <c r="L60" s="11">
        <v>49</v>
      </c>
      <c r="M60">
        <f>K60</f>
        <v>0.74316061128383071</v>
      </c>
      <c r="N60">
        <f t="shared" si="4"/>
        <v>0.17110482489009191</v>
      </c>
      <c r="O60">
        <f t="shared" si="5"/>
        <v>0.13057742001418804</v>
      </c>
    </row>
    <row r="61" spans="1:15">
      <c r="A61" s="12">
        <v>45</v>
      </c>
      <c r="B61" s="12">
        <v>9.8000000000000004E-2</v>
      </c>
      <c r="C61" s="12">
        <v>0.35799999999999998</v>
      </c>
      <c r="D61">
        <v>0.33</v>
      </c>
      <c r="E61">
        <v>0.4</v>
      </c>
      <c r="F61">
        <f t="shared" si="0"/>
        <v>0.38495614035087722</v>
      </c>
      <c r="G61">
        <v>122.55</v>
      </c>
      <c r="H61">
        <v>193.28</v>
      </c>
      <c r="I61">
        <f t="shared" si="2"/>
        <v>42.305710147531165</v>
      </c>
      <c r="J61">
        <f t="shared" si="3"/>
        <v>3.8510242400593269</v>
      </c>
      <c r="K61">
        <f t="shared" si="1"/>
        <v>0.67600879510001421</v>
      </c>
      <c r="L61" s="11">
        <v>50</v>
      </c>
      <c r="M61">
        <f>K61</f>
        <v>0.67600879510001421</v>
      </c>
      <c r="N61">
        <f t="shared" si="4"/>
        <v>0.16063568569953418</v>
      </c>
      <c r="O61">
        <f t="shared" si="5"/>
        <v>0.12258797152171826</v>
      </c>
    </row>
    <row r="62" spans="1:15">
      <c r="A62" s="12">
        <v>46</v>
      </c>
      <c r="B62" s="12">
        <v>0.129</v>
      </c>
      <c r="C62" s="12">
        <v>0.47299999999999998</v>
      </c>
      <c r="D62">
        <v>0.33</v>
      </c>
      <c r="E62">
        <v>0.4</v>
      </c>
      <c r="F62">
        <f t="shared" si="0"/>
        <v>0.38500000000000001</v>
      </c>
      <c r="G62">
        <v>122.29</v>
      </c>
      <c r="H62">
        <v>239.23</v>
      </c>
      <c r="I62">
        <f t="shared" si="2"/>
        <v>45.966624713241671</v>
      </c>
      <c r="J62">
        <f t="shared" si="3"/>
        <v>3.6758104973366277</v>
      </c>
      <c r="K62">
        <f t="shared" si="1"/>
        <v>0.85194259896771019</v>
      </c>
      <c r="L62" s="11">
        <v>51</v>
      </c>
      <c r="N62">
        <f t="shared" si="4"/>
        <v>0</v>
      </c>
      <c r="O62">
        <f t="shared" si="5"/>
        <v>0</v>
      </c>
    </row>
    <row r="63" spans="1:15">
      <c r="A63" s="12">
        <v>47</v>
      </c>
      <c r="B63" s="12">
        <v>0.108</v>
      </c>
      <c r="C63" s="12">
        <v>0.4098</v>
      </c>
      <c r="D63">
        <v>0.33</v>
      </c>
      <c r="E63">
        <v>0.4</v>
      </c>
      <c r="F63">
        <f t="shared" si="0"/>
        <v>0.38539976825028971</v>
      </c>
      <c r="G63">
        <v>122.3</v>
      </c>
      <c r="H63">
        <v>213.87</v>
      </c>
      <c r="I63">
        <f t="shared" si="2"/>
        <v>43.941771653950738</v>
      </c>
      <c r="J63">
        <f t="shared" si="3"/>
        <v>3.7704863544653078</v>
      </c>
      <c r="K63">
        <f t="shared" si="1"/>
        <v>0.75243825689709687</v>
      </c>
      <c r="L63" s="11">
        <v>51</v>
      </c>
      <c r="M63">
        <f>K63+K62</f>
        <v>1.6043808558648069</v>
      </c>
      <c r="N63">
        <f t="shared" si="4"/>
        <v>0.28581089597790382</v>
      </c>
      <c r="O63">
        <f t="shared" si="5"/>
        <v>0.21811453553522353</v>
      </c>
    </row>
    <row r="64" spans="1:15">
      <c r="A64" s="12">
        <v>48</v>
      </c>
      <c r="B64" s="12">
        <v>0.108</v>
      </c>
      <c r="C64" s="12">
        <v>0.41499999999999998</v>
      </c>
      <c r="D64">
        <v>0.33</v>
      </c>
      <c r="E64">
        <v>0.4</v>
      </c>
      <c r="F64">
        <f t="shared" si="0"/>
        <v>0.38554493307839388</v>
      </c>
      <c r="G64">
        <v>122.03</v>
      </c>
      <c r="H64">
        <v>216.05</v>
      </c>
      <c r="I64">
        <f t="shared" si="2"/>
        <v>44.078547803811517</v>
      </c>
      <c r="J64">
        <f t="shared" si="3"/>
        <v>3.7639213881037406</v>
      </c>
      <c r="K64">
        <f t="shared" si="1"/>
        <v>0.7589571086972382</v>
      </c>
      <c r="L64" s="11">
        <v>52</v>
      </c>
      <c r="M64">
        <f>K64</f>
        <v>0.7589571086972382</v>
      </c>
      <c r="N64">
        <f t="shared" si="4"/>
        <v>0.17352096570721753</v>
      </c>
      <c r="O64">
        <f t="shared" si="5"/>
        <v>0.13242128055110686</v>
      </c>
    </row>
    <row r="65" spans="1:15">
      <c r="A65" s="12">
        <v>49</v>
      </c>
      <c r="B65" s="12">
        <v>0.10100000000000001</v>
      </c>
      <c r="C65" s="12">
        <v>0.39100000000000001</v>
      </c>
      <c r="D65">
        <v>0.33</v>
      </c>
      <c r="E65">
        <v>0.4</v>
      </c>
      <c r="F65">
        <f t="shared" si="0"/>
        <v>0.38563008130081305</v>
      </c>
      <c r="G65">
        <v>121.48</v>
      </c>
      <c r="H65">
        <v>206.63</v>
      </c>
      <c r="I65">
        <f t="shared" si="2"/>
        <v>43.265899252530787</v>
      </c>
      <c r="J65">
        <f t="shared" si="3"/>
        <v>3.8033021264417526</v>
      </c>
      <c r="K65">
        <f t="shared" si="1"/>
        <v>0.72160051244979384</v>
      </c>
      <c r="L65" s="11">
        <v>53</v>
      </c>
      <c r="M65">
        <f>K65</f>
        <v>0.72160051244979384</v>
      </c>
      <c r="N65">
        <f t="shared" si="4"/>
        <v>0.16777929142251136</v>
      </c>
      <c r="O65">
        <f t="shared" si="5"/>
        <v>0.12803956299790326</v>
      </c>
    </row>
    <row r="66" spans="1:15">
      <c r="A66" s="12">
        <v>50</v>
      </c>
      <c r="B66" s="12">
        <v>0.14499999999999999</v>
      </c>
      <c r="C66" s="12">
        <v>0.56100000000000005</v>
      </c>
      <c r="D66">
        <v>0.33</v>
      </c>
      <c r="E66">
        <v>0.4</v>
      </c>
      <c r="F66">
        <f t="shared" ref="F66:F78" si="6">((B66*D66)+(E66*C66))/(B66+C66)</f>
        <v>0.38562322946175642</v>
      </c>
      <c r="G66">
        <v>121.53</v>
      </c>
      <c r="H66">
        <v>273.68</v>
      </c>
      <c r="I66">
        <f t="shared" si="2"/>
        <v>48.305524051570558</v>
      </c>
      <c r="J66">
        <f t="shared" si="3"/>
        <v>3.5727718849984549</v>
      </c>
      <c r="K66">
        <f t="shared" ref="K66:K78" si="7">F66*J66*(C66+B66)</f>
        <v>0.97268714569082948</v>
      </c>
      <c r="L66" s="11">
        <v>54</v>
      </c>
      <c r="N66">
        <f t="shared" si="4"/>
        <v>0</v>
      </c>
      <c r="O66">
        <f t="shared" si="5"/>
        <v>0</v>
      </c>
    </row>
    <row r="67" spans="1:15">
      <c r="A67" s="12">
        <v>51</v>
      </c>
      <c r="B67" s="12">
        <v>0.106</v>
      </c>
      <c r="C67" s="12">
        <v>0.27100000000000002</v>
      </c>
      <c r="D67">
        <v>0.33</v>
      </c>
      <c r="E67">
        <v>0.4</v>
      </c>
      <c r="F67">
        <f t="shared" si="6"/>
        <v>0.38031830238726794</v>
      </c>
      <c r="G67">
        <v>121.53</v>
      </c>
      <c r="H67">
        <v>161.94</v>
      </c>
      <c r="I67">
        <f t="shared" ref="I67:I78" si="8">0.7039*(H67^0.3917)*(F67^-1.1309)*((1/G67)^-0.1985)</f>
        <v>39.951782113489912</v>
      </c>
      <c r="J67">
        <f t="shared" ref="J67:J78" si="9">4.016*(((I67/60)+0.347)^-0.826)</f>
        <v>3.9738256437443478</v>
      </c>
      <c r="K67">
        <f t="shared" si="7"/>
        <v>0.56976712080006464</v>
      </c>
      <c r="L67" s="11">
        <v>54</v>
      </c>
      <c r="M67">
        <f>K67+K66</f>
        <v>1.542454266490894</v>
      </c>
      <c r="N67">
        <f t="shared" ref="N67:N69" si="10">(M67/(3*7*0.5))^(2/3)</f>
        <v>0.27840818434249742</v>
      </c>
      <c r="O67">
        <f t="shared" ref="O67:O69" si="11">(M67/(3*10.5*0.5))^(2/3)</f>
        <v>0.2124652092401802</v>
      </c>
    </row>
    <row r="68" spans="1:15">
      <c r="A68" s="12" t="s">
        <v>120</v>
      </c>
      <c r="B68" s="12">
        <v>5.5E-2</v>
      </c>
      <c r="C68" s="12">
        <v>8.4199999999999997E-2</v>
      </c>
      <c r="D68">
        <v>0.33</v>
      </c>
      <c r="E68" s="12">
        <v>0.4</v>
      </c>
      <c r="F68">
        <f t="shared" si="6"/>
        <v>0.37234195402298853</v>
      </c>
      <c r="G68" s="12">
        <v>62.83</v>
      </c>
      <c r="H68">
        <v>66.25</v>
      </c>
      <c r="I68">
        <f t="shared" si="8"/>
        <v>25.294573374414583</v>
      </c>
      <c r="J68">
        <f t="shared" si="9"/>
        <v>4.991330042764984</v>
      </c>
      <c r="K68">
        <f t="shared" si="7"/>
        <v>0.25870063611650912</v>
      </c>
      <c r="L68" s="11">
        <v>55</v>
      </c>
      <c r="M68">
        <f>K68</f>
        <v>0.25870063611650912</v>
      </c>
      <c r="N68">
        <f t="shared" si="10"/>
        <v>8.4671801171989858E-2</v>
      </c>
      <c r="O68">
        <f t="shared" si="11"/>
        <v>6.4616677829480468E-2</v>
      </c>
    </row>
    <row r="69" spans="1:15">
      <c r="A69" s="12">
        <v>52</v>
      </c>
      <c r="B69" s="12">
        <v>6.9900000000000004E-2</v>
      </c>
      <c r="C69" s="12">
        <v>0.36399999999999999</v>
      </c>
      <c r="D69">
        <v>0.33</v>
      </c>
      <c r="E69">
        <v>0.4</v>
      </c>
      <c r="F69">
        <f t="shared" si="6"/>
        <v>0.38872320811246835</v>
      </c>
      <c r="G69">
        <v>155</v>
      </c>
      <c r="H69">
        <v>160.13</v>
      </c>
      <c r="I69">
        <f t="shared" si="8"/>
        <v>40.724837256697739</v>
      </c>
      <c r="J69">
        <f t="shared" si="9"/>
        <v>3.9325509002457961</v>
      </c>
      <c r="K69">
        <f t="shared" si="7"/>
        <v>0.66329156269175771</v>
      </c>
      <c r="L69" s="11">
        <v>56</v>
      </c>
      <c r="M69">
        <f t="shared" ref="M69:M78" si="12">K69</f>
        <v>0.66329156269175771</v>
      </c>
      <c r="N69">
        <f t="shared" si="10"/>
        <v>0.15861470552154142</v>
      </c>
      <c r="O69">
        <f t="shared" si="11"/>
        <v>0.12104567499260739</v>
      </c>
    </row>
    <row r="70" spans="1:15">
      <c r="A70" s="12">
        <v>53</v>
      </c>
      <c r="B70" s="12">
        <v>5.5E-2</v>
      </c>
      <c r="C70" s="12">
        <v>0.35899999999999999</v>
      </c>
      <c r="D70">
        <v>0.33</v>
      </c>
      <c r="E70">
        <v>0.4</v>
      </c>
      <c r="F70">
        <f t="shared" si="6"/>
        <v>0.39070048309178745</v>
      </c>
      <c r="G70">
        <v>96.25</v>
      </c>
      <c r="H70">
        <v>212</v>
      </c>
      <c r="I70">
        <f t="shared" si="8"/>
        <v>41.117381306283249</v>
      </c>
      <c r="J70">
        <f t="shared" si="9"/>
        <v>3.9119526679405356</v>
      </c>
      <c r="K70">
        <f t="shared" si="7"/>
        <v>0.63275834403938158</v>
      </c>
      <c r="L70" s="2" t="s">
        <v>121</v>
      </c>
      <c r="M70">
        <f t="shared" si="12"/>
        <v>0.63275834403938158</v>
      </c>
    </row>
    <row r="71" spans="1:15">
      <c r="A71" s="12">
        <v>54</v>
      </c>
      <c r="B71" s="12">
        <v>0</v>
      </c>
      <c r="C71" s="12">
        <v>0.35899999999999999</v>
      </c>
      <c r="D71">
        <v>0.33</v>
      </c>
      <c r="E71">
        <v>0.4</v>
      </c>
      <c r="F71">
        <f t="shared" si="6"/>
        <v>0.4</v>
      </c>
      <c r="G71">
        <v>96.25</v>
      </c>
      <c r="H71">
        <v>188.64</v>
      </c>
      <c r="I71">
        <f t="shared" si="8"/>
        <v>38.24829868931171</v>
      </c>
      <c r="J71">
        <f t="shared" si="9"/>
        <v>4.0682520419501902</v>
      </c>
      <c r="K71">
        <f t="shared" si="7"/>
        <v>0.58420099322404728</v>
      </c>
      <c r="L71" s="2" t="s">
        <v>121</v>
      </c>
      <c r="M71">
        <f t="shared" si="12"/>
        <v>0.58420099322404728</v>
      </c>
    </row>
    <row r="72" spans="1:15">
      <c r="A72" s="12">
        <v>55</v>
      </c>
      <c r="B72" s="12">
        <v>0</v>
      </c>
      <c r="C72" s="12">
        <v>0.47399999999999998</v>
      </c>
      <c r="D72">
        <v>0.33</v>
      </c>
      <c r="E72">
        <v>0.4</v>
      </c>
      <c r="F72">
        <f t="shared" si="6"/>
        <v>0.4</v>
      </c>
      <c r="G72">
        <v>96.25</v>
      </c>
      <c r="H72">
        <v>234.66</v>
      </c>
      <c r="I72">
        <f t="shared" si="8"/>
        <v>41.662694084592893</v>
      </c>
      <c r="J72">
        <f t="shared" si="9"/>
        <v>3.8837305030002875</v>
      </c>
      <c r="K72">
        <f t="shared" si="7"/>
        <v>0.73635530336885457</v>
      </c>
      <c r="L72" s="2" t="s">
        <v>121</v>
      </c>
      <c r="M72">
        <f t="shared" si="12"/>
        <v>0.73635530336885457</v>
      </c>
    </row>
    <row r="73" spans="1:15">
      <c r="A73" s="12">
        <v>56</v>
      </c>
      <c r="B73" s="12">
        <v>0</v>
      </c>
      <c r="C73" s="12">
        <v>0.41</v>
      </c>
      <c r="D73">
        <v>0.33</v>
      </c>
      <c r="E73">
        <v>0.4</v>
      </c>
      <c r="F73">
        <f t="shared" si="6"/>
        <v>0.4</v>
      </c>
      <c r="G73">
        <v>96.25</v>
      </c>
      <c r="H73">
        <v>208.81</v>
      </c>
      <c r="I73">
        <f t="shared" si="8"/>
        <v>39.800905174518071</v>
      </c>
      <c r="J73">
        <f t="shared" si="9"/>
        <v>3.9819932603995407</v>
      </c>
      <c r="K73">
        <f t="shared" si="7"/>
        <v>0.65304689470552468</v>
      </c>
      <c r="L73" s="2" t="s">
        <v>121</v>
      </c>
      <c r="M73">
        <f t="shared" si="12"/>
        <v>0.65304689470552468</v>
      </c>
    </row>
    <row r="74" spans="1:15">
      <c r="A74" s="12">
        <v>57</v>
      </c>
      <c r="B74" s="12">
        <v>0</v>
      </c>
      <c r="C74" s="12">
        <v>0.41399999999999998</v>
      </c>
      <c r="D74">
        <v>0.33</v>
      </c>
      <c r="E74">
        <v>0.4</v>
      </c>
      <c r="F74">
        <f t="shared" si="6"/>
        <v>0.4</v>
      </c>
      <c r="G74">
        <v>96.25</v>
      </c>
      <c r="H74">
        <v>210.7</v>
      </c>
      <c r="I74">
        <f t="shared" si="8"/>
        <v>39.941628333309751</v>
      </c>
      <c r="J74">
        <f t="shared" si="9"/>
        <v>3.9743741491284692</v>
      </c>
      <c r="K74">
        <f t="shared" si="7"/>
        <v>0.65815635909567449</v>
      </c>
      <c r="L74" s="2" t="s">
        <v>121</v>
      </c>
      <c r="M74">
        <f t="shared" si="12"/>
        <v>0.65815635909567449</v>
      </c>
    </row>
    <row r="75" spans="1:15">
      <c r="A75" s="12">
        <v>58</v>
      </c>
      <c r="B75" s="12">
        <v>0</v>
      </c>
      <c r="C75" s="12">
        <v>0.39100000000000001</v>
      </c>
      <c r="D75">
        <v>0.33</v>
      </c>
      <c r="E75">
        <v>0.4</v>
      </c>
      <c r="F75">
        <f t="shared" si="6"/>
        <v>0.4</v>
      </c>
      <c r="G75">
        <v>96.25</v>
      </c>
      <c r="H75">
        <v>201.1</v>
      </c>
      <c r="I75">
        <f t="shared" si="8"/>
        <v>39.218671263115652</v>
      </c>
      <c r="J75">
        <f t="shared" si="9"/>
        <v>4.0138632418012063</v>
      </c>
      <c r="K75">
        <f t="shared" si="7"/>
        <v>0.62776821101770874</v>
      </c>
      <c r="L75" s="2" t="s">
        <v>121</v>
      </c>
      <c r="M75">
        <f t="shared" si="12"/>
        <v>0.62776821101770874</v>
      </c>
    </row>
    <row r="76" spans="1:15">
      <c r="A76" s="12">
        <v>59</v>
      </c>
      <c r="B76" s="12">
        <v>0</v>
      </c>
      <c r="C76" s="12">
        <v>0.55900000000000005</v>
      </c>
      <c r="D76">
        <v>0.33</v>
      </c>
      <c r="E76">
        <v>0.4</v>
      </c>
      <c r="F76">
        <f t="shared" si="6"/>
        <v>0.4</v>
      </c>
      <c r="G76">
        <v>96.25</v>
      </c>
      <c r="H76">
        <v>271.06</v>
      </c>
      <c r="I76">
        <f t="shared" si="8"/>
        <v>44.083706068257399</v>
      </c>
      <c r="J76">
        <f t="shared" si="9"/>
        <v>3.7636742966630736</v>
      </c>
      <c r="K76">
        <f t="shared" si="7"/>
        <v>0.84155757273386333</v>
      </c>
      <c r="L76" s="2" t="s">
        <v>121</v>
      </c>
      <c r="M76">
        <f t="shared" si="12"/>
        <v>0.84155757273386333</v>
      </c>
    </row>
    <row r="77" spans="1:15">
      <c r="A77" s="12">
        <v>60</v>
      </c>
      <c r="B77" s="12">
        <v>5.5E-2</v>
      </c>
      <c r="C77" s="12">
        <v>0.35399999999999998</v>
      </c>
      <c r="D77">
        <v>0.33</v>
      </c>
      <c r="E77">
        <v>0.4</v>
      </c>
      <c r="F77">
        <f t="shared" si="6"/>
        <v>0.39058679706601468</v>
      </c>
      <c r="G77">
        <v>184.93</v>
      </c>
      <c r="H77">
        <v>208.53</v>
      </c>
      <c r="I77">
        <f t="shared" si="8"/>
        <v>46.521837415938343</v>
      </c>
      <c r="J77">
        <f t="shared" si="9"/>
        <v>3.6507597893544501</v>
      </c>
      <c r="K77">
        <f t="shared" si="7"/>
        <v>0.58320887634937346</v>
      </c>
      <c r="L77" s="2" t="s">
        <v>121</v>
      </c>
      <c r="M77">
        <f t="shared" si="12"/>
        <v>0.58320887634937346</v>
      </c>
    </row>
    <row r="78" spans="1:15" ht="18">
      <c r="A78" s="12">
        <v>61</v>
      </c>
      <c r="B78" s="12">
        <v>5.5E-2</v>
      </c>
      <c r="C78" s="12">
        <v>0.28799999999999998</v>
      </c>
      <c r="D78">
        <v>0.33</v>
      </c>
      <c r="E78">
        <v>0.4</v>
      </c>
      <c r="F78">
        <f t="shared" si="6"/>
        <v>0.38877551020408163</v>
      </c>
      <c r="G78">
        <v>155</v>
      </c>
      <c r="H78">
        <v>182.4</v>
      </c>
      <c r="I78">
        <f t="shared" si="8"/>
        <v>42.849400364425364</v>
      </c>
      <c r="J78">
        <f t="shared" si="9"/>
        <v>3.8238410347385945</v>
      </c>
      <c r="K78">
        <f t="shared" si="7"/>
        <v>0.50990920198239154</v>
      </c>
      <c r="L78" s="2" t="s">
        <v>121</v>
      </c>
      <c r="M78">
        <f t="shared" si="12"/>
        <v>0.50990920198239154</v>
      </c>
      <c r="N78" s="13" t="s">
        <v>122</v>
      </c>
      <c r="O78">
        <f>SUM(M70:M78)</f>
        <v>5.8269617565168197</v>
      </c>
    </row>
    <row r="79" spans="1:15">
      <c r="L79" s="14" t="s">
        <v>123</v>
      </c>
      <c r="M79" s="15">
        <f>SUM(M2:M78)</f>
        <v>52.380397760944525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calcs</vt:lpstr>
      <vt:lpstr>lookup</vt:lpstr>
      <vt:lpstr>Sheet1</vt:lpstr>
    </vt:vector>
  </TitlesOfParts>
  <Company>University of New Orleans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Edmond Frosch</dc:creator>
  <cp:lastModifiedBy>David</cp:lastModifiedBy>
  <cp:lastPrinted>2012-11-15T13:11:52Z</cp:lastPrinted>
  <dcterms:created xsi:type="dcterms:W3CDTF">2012-10-30T15:45:49Z</dcterms:created>
  <dcterms:modified xsi:type="dcterms:W3CDTF">2012-11-15T13:12:36Z</dcterms:modified>
</cp:coreProperties>
</file>