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<sst xmlns="http://schemas.openxmlformats.org/spreadsheetml/2006/main" count="249" uniqueCount="42">
  <si>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</si>
  <si>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</si>
  <si>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</si>
  <si>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</si>
  <si>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</si>
  <si>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</si>
  <si>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</si>
  <si>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</si>
  <si>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</si>
  <si>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</si>
  <si>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</si>
  <si>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</si>
  <si>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</si>
  <si>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</si>
  <si>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</si>
  <si>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</si>
  <si>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</si>
  <si>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</si>
  <si>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</si>
  <si>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</si>
  <si>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</si>
  <si>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</si>
  <si>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</si>
  <si>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</si>
  <si>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</si>
  <si>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</si>
  <si>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</si>
  <si>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</si>
  <si>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</si>
  <si>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</si>
  <si>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</si>
  <si>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</si>
  <si>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</si>
  <si>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</si>
  <si>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</si>
  <si>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</si>
  <si>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</si>
  <si>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</si>
  <si>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</si>
  <si>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</si>
  <si>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</si>
  <si>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 xml:space="preserve">Sheet 104 - Laurel School  G1 - 56 x 32.1675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</si>
</sst>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4.666666666666667</v>
      </c>
      <c r="E7" s="10">
        <v>56</v>
      </c>
    </row>
    <row r="8" spans="1:5">
      <c r="A8" t="s">
        <v>9</v>
      </c>
      <c r="D8" s="7">
        <f xml:space="preserve"> E8 /12</f>
        <v>2.6806249999999996</v>
      </c>
      <c r="E8" s="10">
        <v>32.167499999999997</v>
      </c>
    </row>
    <row r="10" spans="1:5">
      <c r="A10" t="s">
        <v>1</v>
      </c>
      <c r="D10" s="6">
        <f>D7 * D8</f>
        <v>12.509583333333332</v>
      </c>
      <c r="E10" t="s">
        <v>2</v>
      </c>
    </row>
    <row r="11" spans="1:5">
      <c r="A11" t="s">
        <v>0</v>
      </c>
      <c r="D11" s="6">
        <f>D10 * 144</f>
        <v>1801.3799999999997</v>
      </c>
      <c r="E11" t="s">
        <v>3</v>
      </c>
    </row>
    <row r="12" spans="1:5">
      <c r="A12" t="s">
        <v>4</v>
      </c>
      <c r="D12" s="8">
        <f>D7 /D8</f>
        <v>1.7408875417735297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1.5600816848076917</v>
      </c>
    </row>
    <row r="22" spans="1:5">
      <c r="A22" t="s">
        <v>38</v>
      </c>
      <c r="E22" s="6">
        <f>LN(E21)</f>
        <v>0.44473818194681369</v>
      </c>
    </row>
    <row r="24" spans="1:5">
      <c r="A24" t="s">
        <v>32</v>
      </c>
      <c r="E24">
        <f>SUM(0.553 - (3.83  * D12)+ (1.11 * D12^2) - 0.0969 * D12^3)</f>
        <v>-3.2617870845774046</v>
      </c>
    </row>
    <row r="25" spans="1:5">
      <c r="A25" t="s">
        <v>33</v>
      </c>
      <c r="E25">
        <f>SUM(-2.29 +5.83 * D12 - 2.17 * D12^2 + 0.2067 * D12^3)</f>
        <v>2.3733459936185994</v>
      </c>
    </row>
    <row r="26" spans="1:5">
      <c r="A26" t="s">
        <v>34</v>
      </c>
      <c r="E26">
        <f>SUM(1.485 - 1.908 * D12 +0.815*D12^2 -0.0822*D12^3)</f>
        <v>0.19970390325911125</v>
      </c>
    </row>
    <row r="29" spans="1:5">
      <c r="A29" t="s">
        <v>37</v>
      </c>
      <c r="E29">
        <f>LN(E22)</f>
        <v>-0.8102695251404215</v>
      </c>
    </row>
    <row r="31" spans="1:5">
      <c r="A31" t="s">
        <v>11</v>
      </c>
      <c r="D31" t="s">
        <v>10</v>
      </c>
      <c r="E31" s="9">
        <f>SUM(E17 * EXP(E24 + E25 *E29 +E26 * E29^2))</f>
        <v>3.1927545033879159E-3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0.32</v>
      </c>
    </row>
    <row r="37" spans="1:5">
      <c r="A37" t="s">
        <v>23</v>
      </c>
      <c r="E37">
        <f>((1.365*10^-29)*(D11^-6)*(E33^7)*EXP(E45))</f>
        <v>34734.574455495174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20344.097512757824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2017-03-07T01:47:10Z</dcterms:modified>
</cp:coreProperties>
</file>