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<sst xmlns="http://schemas.openxmlformats.org/spreadsheetml/2006/main" count="248" uniqueCount="41">
  <si>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</si>
  <si>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</si>
  <si>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</si>
  <si>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</si>
  <si>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</si>
  <si>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</si>
  <si>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</si>
  <si>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</si>
  <si>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</si>
  <si>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</si>
  <si>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</si>
  <si>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</si>
  <si>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</si>
  <si>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</si>
  <si>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</si>
  <si>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</si>
  <si>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</si>
  <si>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</si>
  <si>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</si>
  <si>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</si>
  <si>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</si>
  <si>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</si>
  <si>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</si>
  <si>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</si>
  <si>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</si>
  <si>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</si>
  <si>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</si>
  <si>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</si>
  <si>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</si>
  <si>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</si>
  <si>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</si>
  <si>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</si>
  <si>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</si>
  <si>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</si>
  <si>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</si>
  <si>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</si>
  <si>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</si>
  <si>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</si>
  <si>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</si>
  <si>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</si>
  <si>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 Bottom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</si>
</sst>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983.500</c:v>
                  </c:pt>
                  <c:pt idx="1">
                    <c:v>SQIN</c:v>
                  </c:pt>
                </c:lvl>
                <c:lvl>
                  <c:pt idx="0">
                    <c:v>6.830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1.2544642857142856</c:v>
                </c:pt>
              </c:numCache>
            </c:numRef>
          </c:val>
        </c:ser>
        <c:axId val="66460672"/>
        <c:axId val="66466560"/>
      </c:barChart>
      <c:catAx>
        <c:axId val="66460672"/>
        <c:scaling>
          <c:orientation val="minMax"/>
        </c:scaling>
        <c:axPos val="b"/>
        <c:tickLblPos val="nextTo"/>
        <c:crossAx val="66466560"/>
        <c:crosses val="autoZero"/>
        <c:auto val="1"/>
        <c:lblAlgn val="ctr"/>
        <c:lblOffset val="100"/>
      </c:catAx>
      <c:valAx>
        <c:axId val="66466560"/>
        <c:scaling>
          <c:orientation val="minMax"/>
        </c:scaling>
        <c:axPos val="l"/>
        <c:majorGridlines/>
        <c:numFmt formatCode="0.0000" sourceLinked="1"/>
        <c:tickLblPos val="nextTo"/>
        <c:crossAx val="6646067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2.9270833333333335</v>
      </c>
      <c r="E7" s="10">
        <v>35.125</v>
      </c>
    </row>
    <row r="8" spans="1:5">
      <c r="A8" t="s">
        <v>9</v>
      </c>
      <c r="D8" s="7">
        <f>SUM(E8/12)</f>
        <v>2.3333333333333335</v>
      </c>
      <c r="E8" s="10">
        <v>28</v>
      </c>
    </row>
    <row r="10" spans="1:5">
      <c r="A10" t="s">
        <v>1</v>
      </c>
      <c r="D10" s="6">
        <f>D7 * D8</f>
        <v>6.8298611111111116</v>
      </c>
      <c r="E10" t="s">
        <v>2</v>
      </c>
    </row>
    <row r="11" spans="1:5">
      <c r="A11" t="s">
        <v>0</v>
      </c>
      <c r="D11" s="6">
        <f>D10 * 144</f>
        <v>983.50000000000011</v>
      </c>
      <c r="E11" t="s">
        <v>3</v>
      </c>
    </row>
    <row r="12" spans="1:5">
      <c r="A12" t="s">
        <v>4</v>
      </c>
      <c r="D12" s="8">
        <f>D7 /D8</f>
        <v>1.2544642857142856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0.46503473557692315</v>
      </c>
    </row>
    <row r="22" spans="1:5">
      <c r="A22" t="s">
        <v>38</v>
      </c>
      <c r="E22" s="6">
        <f>LN(E21)</f>
        <v>-0.76564317601927301</v>
      </c>
    </row>
    <row r="24" spans="1:5">
      <c r="A24" t="s">
        <v>32</v>
      </c>
      <c r="E24">
        <f>SUM(0.553 - (3.83  * D12)+ (1.11 * D12^2) - 0.0969 * D12^3)</f>
        <v>-2.6961055247048247</v>
      </c>
    </row>
    <row r="25" spans="1:5">
      <c r="A25" t="s">
        <v>33</v>
      </c>
      <c r="E25">
        <f>SUM(-2.29 +5.83 * D12 - 2.17 * D12^2 + 0.2067 * D12^3)</f>
        <v>2.0166916662900163</v>
      </c>
    </row>
    <row r="26" spans="1:5">
      <c r="A26" t="s">
        <v>34</v>
      </c>
      <c r="E26">
        <f>SUM(1.485 - 1.908 * D12 +0.815*D12^2 -0.0822*D12^3)</f>
        <v>0.21175869704710865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0.20071428571428571</v>
      </c>
    </row>
    <row r="37" spans="1:5">
      <c r="A37" t="s">
        <v>23</v>
      </c>
      <c r="E37">
        <f>((1.365*10^-29)*(D11^-6)*(E33^7)*EXP(E45))</f>
        <v>1311438.1609382243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37269.043813102828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2015-12-04T00:10:42Z</dcterms:modified>
</cp:coreProperties>
</file>