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<sst xmlns="http://schemas.openxmlformats.org/spreadsheetml/2006/main" count="248" uniqueCount="41">
  <si>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</si>
  <si>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</si>
  <si>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</si>
  <si>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</si>
  <si>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</si>
  <si>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</si>
  <si>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</si>
  <si>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</si>
  <si>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</si>
  <si>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</si>
  <si>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</si>
  <si>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</si>
  <si>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</si>
  <si>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</si>
  <si>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</si>
  <si>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</si>
  <si>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</si>
  <si>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</si>
  <si>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</si>
  <si>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</si>
  <si>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</si>
  <si>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</si>
  <si>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</si>
  <si>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</si>
  <si>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</si>
  <si>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</si>
  <si>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</si>
  <si>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</si>
  <si>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</si>
  <si>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</si>
  <si>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</si>
  <si>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</si>
  <si>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</si>
  <si>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</si>
  <si>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</si>
  <si>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</si>
  <si>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</si>
  <si>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</si>
  <si>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</si>
  <si>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</si>
  <si>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Doors Side Lite Top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</si>
</sst>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1318.188</c:v>
                  </c:pt>
                  <c:pt idx="1">
                    <c:v>SQIN</c:v>
                  </c:pt>
                </c:lvl>
                <c:lvl>
                  <c:pt idx="0">
                    <c:v>9.154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3.2546583850931676</c:v>
                </c:pt>
              </c:numCache>
            </c:numRef>
          </c:val>
        </c:ser>
        <c:axId val="66698240"/>
        <c:axId val="66700032"/>
      </c:barChart>
      <c:catAx>
        <c:axId val="66698240"/>
        <c:scaling>
          <c:orientation val="minMax"/>
        </c:scaling>
        <c:axPos val="b"/>
        <c:tickLblPos val="nextTo"/>
        <c:crossAx val="66700032"/>
        <c:crosses val="autoZero"/>
        <c:auto val="1"/>
        <c:lblAlgn val="ctr"/>
        <c:lblOffset val="100"/>
      </c:catAx>
      <c:valAx>
        <c:axId val="66700032"/>
        <c:scaling>
          <c:orientation val="minMax"/>
        </c:scaling>
        <c:axPos val="l"/>
        <c:majorGridlines/>
        <c:numFmt formatCode="0.0000" sourceLinked="1"/>
        <c:tickLblPos val="nextTo"/>
        <c:crossAx val="6669824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21" sqref="F21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5.458333333333333</v>
      </c>
      <c r="E7" s="10">
        <v>65.5</v>
      </c>
    </row>
    <row r="8" spans="1:5">
      <c r="A8" t="s">
        <v>9</v>
      </c>
      <c r="D8" s="7">
        <f>SUM(E8/12)</f>
        <v>1.6770833333333333</v>
      </c>
      <c r="E8" s="10">
        <v>20.125</v>
      </c>
    </row>
    <row r="10" spans="1:5">
      <c r="A10" t="s">
        <v>1</v>
      </c>
      <c r="D10" s="6">
        <f>D7 * D8</f>
        <v>9.1540798611111107</v>
      </c>
      <c r="E10" t="s">
        <v>2</v>
      </c>
    </row>
    <row r="11" spans="1:5">
      <c r="A11" t="s">
        <v>0</v>
      </c>
      <c r="D11" s="6">
        <f>D10 * 144</f>
        <v>1318.1875</v>
      </c>
      <c r="E11" t="s">
        <v>3</v>
      </c>
    </row>
    <row r="12" spans="1:5">
      <c r="A12" t="s">
        <v>4</v>
      </c>
      <c r="D12" s="8">
        <f>D7 /D8</f>
        <v>3.2546583850931676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0.83539340632512016</v>
      </c>
    </row>
    <row r="22" spans="1:5">
      <c r="A22" t="s">
        <v>38</v>
      </c>
      <c r="E22" s="6">
        <f>LN(E21)</f>
        <v>-0.17985251978583414</v>
      </c>
    </row>
    <row r="24" spans="1:5">
      <c r="A24" t="s">
        <v>32</v>
      </c>
      <c r="E24">
        <f>SUM(0.553 - (3.83  * D12)+ (1.11 * D12^2) - 0.0969 * D12^3)</f>
        <v>-3.4950517620548416</v>
      </c>
    </row>
    <row r="25" spans="1:5">
      <c r="A25" t="s">
        <v>33</v>
      </c>
      <c r="E25">
        <f>SUM(-2.29 +5.83 * D12 - 2.17 * D12^2 + 0.2067 * D12^3)</f>
        <v>0.82445848501455199</v>
      </c>
    </row>
    <row r="26" spans="1:5">
      <c r="A26" t="s">
        <v>34</v>
      </c>
      <c r="E26">
        <f>SUM(1.485 - 1.908 * D12 +0.815*D12^2 -0.0822*D12^3)</f>
        <v>1.0743217531242211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0.37428571428571428</v>
      </c>
    </row>
    <row r="37" spans="1:5">
      <c r="A37" t="s">
        <v>23</v>
      </c>
      <c r="E37">
        <f>((1.365*10^-29)*(D11^-6)*(E33^7)*EXP(E45))</f>
        <v>226219.93235823928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27803.999041780051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2015-12-04T00:15:15Z</dcterms:modified>
</cp:coreProperties>
</file>