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D8" i="8"/>
  <c r="D12" s="1"/>
  <c r="E25" s="1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<sst xmlns="http://schemas.openxmlformats.org/spreadsheetml/2006/main" count="248" uniqueCount="41">
  <si>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</si>
  <si>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</si>
  <si>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</si>
  <si>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</si>
  <si>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</si>
  <si>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</si>
  <si>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</si>
  <si>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</si>
  <si>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</si>
  <si>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</si>
  <si>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</si>
  <si>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</si>
  <si>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</si>
  <si>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</si>
  <si>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</si>
  <si>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</si>
  <si>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</si>
  <si>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</si>
  <si>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</si>
  <si>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</si>
  <si>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</si>
  <si>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</si>
  <si>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</si>
  <si>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</si>
  <si>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</si>
  <si>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</si>
  <si>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</si>
  <si>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</si>
  <si>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</si>
  <si>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</si>
  <si>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</si>
  <si>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</si>
  <si>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</si>
  <si>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</si>
  <si>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</si>
  <si>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</si>
  <si>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</si>
  <si>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</si>
  <si>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</si>
  <si>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</si>
  <si>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N Left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</si>
</sst>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topLeftCell="A13" workbookViewId="0">
      <selection activeCell="G22" sqref="G22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8.3125</v>
      </c>
      <c r="E7" s="10">
        <v>99.75</v>
      </c>
    </row>
    <row r="8" spans="1:5">
      <c r="A8" t="s">
        <v>9</v>
      </c>
      <c r="D8" s="7">
        <f>SUM(E8/12)</f>
        <v>2.5</v>
      </c>
      <c r="E8" s="10">
        <v>30</v>
      </c>
    </row>
    <row r="10" spans="1:5">
      <c r="A10" t="s">
        <v>1</v>
      </c>
      <c r="D10" s="6">
        <f>D7 * D8</f>
        <v>20.78125</v>
      </c>
      <c r="E10" t="s">
        <v>2</v>
      </c>
    </row>
    <row r="11" spans="1:5">
      <c r="A11" t="s">
        <v>0</v>
      </c>
      <c r="D11" s="6">
        <f>D10 * 144</f>
        <v>2992.5</v>
      </c>
      <c r="E11" t="s">
        <v>3</v>
      </c>
    </row>
    <row r="12" spans="1:5">
      <c r="A12" t="s">
        <v>4</v>
      </c>
      <c r="D12" s="8">
        <f>D7 /D8</f>
        <v>3.3250000000000002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4.3053155048076919</v>
      </c>
    </row>
    <row r="22" spans="1:5">
      <c r="A22" t="s">
        <v>38</v>
      </c>
      <c r="E22" s="6">
        <f>LN(E21)</f>
        <v>1.4598504231867555</v>
      </c>
    </row>
    <row r="24" spans="1:5">
      <c r="A24" t="s">
        <v>32</v>
      </c>
      <c r="E24">
        <f>SUM(0.553 - (3.83  * D12)+ (1.11 * D12^2) - 0.0969 * D12^3)</f>
        <v>-3.4720457078124989</v>
      </c>
    </row>
    <row r="25" spans="1:5">
      <c r="A25" t="s">
        <v>33</v>
      </c>
      <c r="E25">
        <f>SUM(-2.29 +5.83 * D12 - 2.17 * D12^2 + 0.2067 * D12^3)</f>
        <v>0.70232606093749883</v>
      </c>
    </row>
    <row r="26" spans="1:5">
      <c r="A26" t="s">
        <v>34</v>
      </c>
      <c r="E26">
        <f>SUM(1.485 - 1.908 * D12 +0.815*D12^2 -0.0822*D12^3)</f>
        <v>1.1295662281249994</v>
      </c>
    </row>
    <row r="29" spans="1:5">
      <c r="A29" t="s">
        <v>37</v>
      </c>
      <c r="E29">
        <f>LN(E22)</f>
        <v>0.37833398059981321</v>
      </c>
    </row>
    <row r="31" spans="1:5">
      <c r="A31" t="s">
        <v>11</v>
      </c>
      <c r="D31" t="s">
        <v>10</v>
      </c>
      <c r="E31" s="9">
        <f>SUM(E17 * EXP(E24 + E25 *E29 +E26 * E29^2))</f>
        <v>2.3806495777876635E-2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0.56999999999999995</v>
      </c>
    </row>
    <row r="37" spans="1:5">
      <c r="A37" t="s">
        <v>23</v>
      </c>
      <c r="E37">
        <f>((1.365*10^-29)*(D11^-6)*(E33^7)*EXP(E45))</f>
        <v>1652.6810519229882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12244.568291069638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2015-12-04T00:22:49Z</dcterms:modified>
</cp:coreProperties>
</file>