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 activeTab="7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25725"/>
</workbook>
</file>

<file path=xl/calcChain.xml><?xml version="1.0" encoding="utf-8"?>
<calcChain xmlns="http://schemas.openxmlformats.org/spreadsheetml/2006/main">
  <c r="E35" i="8"/>
  <c r="D8"/>
  <c r="D7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0" i="8" l="1"/>
  <c r="D11" s="1"/>
  <c r="E21" s="1"/>
  <c r="E22" s="1"/>
  <c r="E29" s="1"/>
  <c r="D12"/>
  <c r="E25" s="1"/>
  <c r="E37" i="2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6" i="7"/>
  <c r="E24"/>
  <c r="E26" i="6"/>
  <c r="E24"/>
  <c r="E24" i="5"/>
  <c r="E26"/>
  <c r="E24" i="4"/>
  <c r="E26"/>
  <c r="E24" i="1"/>
  <c r="E26"/>
  <c r="E26" i="3"/>
  <c r="E24"/>
  <c r="E25" i="2"/>
  <c r="E24"/>
  <c r="E31" s="1"/>
  <c r="E26" i="8" l="1"/>
  <c r="E37"/>
  <c r="E50" s="1"/>
  <c r="E24"/>
  <c r="E31" i="6"/>
  <c r="E31" i="7"/>
  <c r="E31" i="5"/>
  <c r="E31" i="4"/>
  <c r="E31" i="3"/>
  <c r="E31" i="1"/>
  <c r="E31" i="8" l="1"/>
</calcChain>
</file>

<file path=xl/sharedStrings.xml><?xml version="1.0" encoding="utf-8"?>
<sst xmlns="http://schemas.openxmlformats.org/spreadsheetml/2006/main" count="249" uniqueCount="42">
  <si>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</si>
  <si>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</si>
  <si>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</si>
  <si>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</si>
  <si>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</si>
  <si>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</si>
  <si>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</si>
  <si>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</si>
  <si>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</si>
  <si>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</si>
  <si>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</si>
  <si>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</si>
  <si>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</si>
  <si>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</si>
  <si>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</si>
  <si>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</si>
  <si>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</si>
  <si>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</si>
  <si>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</si>
  <si>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</si>
  <si>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</si>
  <si>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</si>
  <si>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</si>
  <si>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</si>
  <si>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</si>
  <si>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</si>
  <si>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</si>
  <si>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</si>
  <si>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</si>
  <si>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</si>
  <si>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</si>
  <si>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</si>
  <si>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</si>
  <si>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</si>
  <si>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</si>
  <si>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</si>
  <si>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</si>
  <si>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</si>
  <si>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</si>
  <si>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</si>
  <si>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Laurel School</t>
  </si>
  <si>
    <t>Sheet 105 - Laurel School  G1 - 54.875 x 31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</si>
</sst>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50"/>
  <sheetViews>
    <sheetView tabSelected="1" workbookViewId="0">
      <selection activeCell="G9" sqref="G9"/>
    </sheetView>
  </sheetViews>
  <sheetFormatPr defaultRowHeight="15"/>
  <cols>
    <col min="4" max="4" width="9.7109375" bestFit="1" customWidth="1"/>
    <col min="5" max="5" width="12" bestFit="1" customWidth="1"/>
    <col min="7" max="7" width="10" bestFit="1" customWidth="1"/>
  </cols>
  <sheetData>
    <row r="1" spans="1:5">
      <c r="B1" s="12" t="s">
        <v>40</v>
      </c>
      <c r="D1" s="13">
        <v>42800</v>
      </c>
    </row>
    <row r="3" spans="1:5" ht="18.75">
      <c r="A3" s="11" t="s">
        <v>41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(E7 / 12)</f>
        <v>4.572916666666667</v>
      </c>
      <c r="E7" s="10">
        <v>54.875</v>
      </c>
    </row>
    <row r="8" spans="1:5">
      <c r="A8" t="s">
        <v>9</v>
      </c>
      <c r="D8" s="7">
        <f xml:space="preserve"> E8 /12</f>
        <v>2.5833333333333335</v>
      </c>
      <c r="E8" s="10">
        <v>31</v>
      </c>
    </row>
    <row r="10" spans="1:5">
      <c r="A10" t="s">
        <v>1</v>
      </c>
      <c r="D10" s="6">
        <f>D7 * D8</f>
        <v>11.813368055555557</v>
      </c>
      <c r="E10" t="s">
        <v>2</v>
      </c>
    </row>
    <row r="11" spans="1:5">
      <c r="A11" t="s">
        <v>0</v>
      </c>
      <c r="D11" s="6">
        <f>D10 * 144</f>
        <v>1701.1250000000002</v>
      </c>
      <c r="E11" t="s">
        <v>3</v>
      </c>
    </row>
    <row r="12" spans="1:5">
      <c r="A12" t="s">
        <v>4</v>
      </c>
      <c r="D12" s="8">
        <f>D7 /D8</f>
        <v>1.7701612903225807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1.3912626277043272</v>
      </c>
    </row>
    <row r="22" spans="1:5">
      <c r="A22" t="s">
        <v>38</v>
      </c>
      <c r="E22" s="6">
        <f>LN(E21)</f>
        <v>0.33021170008346279</v>
      </c>
    </row>
    <row r="24" spans="1:5">
      <c r="A24" t="s">
        <v>32</v>
      </c>
      <c r="E24">
        <f>SUM(0.553 - (3.83  * D12)+ (1.11 * D12^2) - 0.0969 * D12^3)</f>
        <v>-3.2860449225371653</v>
      </c>
    </row>
    <row r="25" spans="1:5">
      <c r="A25" t="s">
        <v>33</v>
      </c>
      <c r="E25">
        <f>SUM(-2.29 +5.83 * D12 - 2.17 * D12^2 + 0.2067 * D12^3)</f>
        <v>2.3769212963135367</v>
      </c>
    </row>
    <row r="26" spans="1:5">
      <c r="A26" t="s">
        <v>34</v>
      </c>
      <c r="E26">
        <f>SUM(1.485 - 1.908 * D12 +0.815*D12^2 -0.0822*D12^3)</f>
        <v>0.20536834544986343</v>
      </c>
    </row>
    <row r="29" spans="1:5">
      <c r="A29" t="s">
        <v>37</v>
      </c>
      <c r="E29">
        <f>LN(E22)</f>
        <v>-1.1080213148002243</v>
      </c>
    </row>
    <row r="31" spans="1:5">
      <c r="A31" t="s">
        <v>11</v>
      </c>
      <c r="D31" t="s">
        <v>10</v>
      </c>
      <c r="E31" s="9">
        <f>SUM(E17 * EXP(E24 + E25 *E29 +E26 * E29^2))</f>
        <v>1.7280899800155573E-3</v>
      </c>
    </row>
    <row r="33" spans="1:5">
      <c r="A33" t="s">
        <v>22</v>
      </c>
      <c r="E33">
        <f>SUM(E16 * E17^2)</f>
        <v>2600000</v>
      </c>
    </row>
    <row r="35" spans="1:5">
      <c r="A35" s="12" t="s">
        <v>39</v>
      </c>
      <c r="E35">
        <f>SUM(E7/175)</f>
        <v>0.31357142857142856</v>
      </c>
    </row>
    <row r="37" spans="1:5">
      <c r="A37" t="s">
        <v>23</v>
      </c>
      <c r="E37">
        <f>((1.365*10^-29)*(D11^-6)*(E33^7)*EXP(E45))</f>
        <v>48975.247552400258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21543.43740082208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Brian</cp:lastModifiedBy>
  <cp:lastPrinted>2014-08-16T23:11:10Z</cp:lastPrinted>
  <dcterms:created xsi:type="dcterms:W3CDTF">2014-08-14T18:44:08Z</dcterms:created>
  <dcterms:modified xsi:type="dcterms:W3CDTF">2017-03-07T02:13:40Z</dcterms:modified>
</cp:coreProperties>
</file>