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J:\- Government\2490 - Tangi Oxidation Pond Force Main\Budget\"/>
    </mc:Choice>
  </mc:AlternateContent>
  <xr:revisionPtr revIDLastSave="0" documentId="13_ncr:1_{7A8AFC5C-E641-4DBF-A387-2F9E31D3991D}" xr6:coauthVersionLast="47" xr6:coauthVersionMax="47" xr10:uidLastSave="{00000000-0000-0000-0000-000000000000}"/>
  <bookViews>
    <workbookView xWindow="9660" yWindow="1575" windowWidth="17760" windowHeight="13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F7" i="2"/>
  <c r="H5" i="2"/>
  <c r="F5" i="2"/>
  <c r="L14" i="1"/>
  <c r="L16" i="1" s="1"/>
  <c r="L3" i="1"/>
  <c r="L7" i="1"/>
  <c r="L6" i="1"/>
  <c r="L5" i="1"/>
  <c r="L4" i="1"/>
  <c r="L12" i="1"/>
  <c r="L11" i="1"/>
  <c r="L10" i="1"/>
  <c r="L9" i="1"/>
  <c r="L8" i="1"/>
  <c r="L18" i="1" l="1"/>
  <c r="L21" i="1" s="1"/>
</calcChain>
</file>

<file path=xl/sharedStrings.xml><?xml version="1.0" encoding="utf-8"?>
<sst xmlns="http://schemas.openxmlformats.org/spreadsheetml/2006/main" count="34" uniqueCount="28">
  <si>
    <t>ITEM  #</t>
  </si>
  <si>
    <t>Electrical System for Service From Utility Company</t>
  </si>
  <si>
    <t>Units</t>
  </si>
  <si>
    <t>Ft</t>
  </si>
  <si>
    <t>Expense</t>
  </si>
  <si>
    <t>LS</t>
  </si>
  <si>
    <t>Electrical System for Lift Station</t>
  </si>
  <si>
    <t>Metal Shed</t>
  </si>
  <si>
    <t xml:space="preserve">Supply 6" SDR-11 Forcemain </t>
  </si>
  <si>
    <t xml:space="preserve">Trench and install 6" SDR-11 Forcemain </t>
  </si>
  <si>
    <t>Boring/Drilling  and Install 6" SDR-11 Forcemain</t>
  </si>
  <si>
    <t>Estimate Amount Units</t>
  </si>
  <si>
    <t>Lift Station T-4 Centrifugal Pumps</t>
  </si>
  <si>
    <t>Ea</t>
  </si>
  <si>
    <t>Suction Piping and Collection Mechanism</t>
  </si>
  <si>
    <t>Extended Cost</t>
  </si>
  <si>
    <t>Total with 25% contingency:</t>
  </si>
  <si>
    <t>Parish Permit 2% for 1st $30k; then 0.5% remainder</t>
  </si>
  <si>
    <t>Mobilization</t>
  </si>
  <si>
    <t>Grand Total:</t>
  </si>
  <si>
    <t>SubTotal:</t>
  </si>
  <si>
    <t>Minimum Velocity should be 6 fps</t>
  </si>
  <si>
    <t>Using a 4" HDPE Pipe</t>
  </si>
  <si>
    <t>Flow gpm</t>
  </si>
  <si>
    <t>Velociy fps</t>
  </si>
  <si>
    <t>Loss/100ft</t>
  </si>
  <si>
    <t>Length of Run  ft</t>
  </si>
  <si>
    <t>Ft HeadLoss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</si>
</sst>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J8" sqref="J8"/>
    </sheetView>
  </sheetViews>
  <sheetFormatPr defaultRowHeight="15" x14ac:dyDescent="0.25"/>
  <cols>
    <col min="1" max="1" width="9.42578125" bestFit="1" customWidth="1"/>
    <col min="2" max="2" width="12.7109375" customWidth="1"/>
    <col min="3" max="3" width="12.42578125" customWidth="1"/>
    <col min="4" max="4" width="11.85546875" customWidth="1"/>
    <col min="5" max="5" width="23.85546875" customWidth="1"/>
    <col min="9" max="9" width="15.42578125" bestFit="1" customWidth="1"/>
    <col min="10" max="10" width="12.7109375" customWidth="1"/>
    <col min="12" max="12" width="20.28515625" customWidth="1"/>
  </cols>
  <sheetData>
    <row r="1" spans="1:13" ht="54" x14ac:dyDescent="0.25">
      <c r="A1" s="2" t="s">
        <v>0</v>
      </c>
      <c r="B1" s="2"/>
      <c r="C1" s="2"/>
      <c r="D1" s="2"/>
      <c r="E1" s="2"/>
      <c r="F1" s="2"/>
      <c r="G1" s="2"/>
      <c r="H1" s="2" t="s">
        <v>2</v>
      </c>
      <c r="I1" s="2" t="s">
        <v>4</v>
      </c>
      <c r="J1" s="3" t="s">
        <v>11</v>
      </c>
      <c r="K1" s="2"/>
      <c r="L1" s="3" t="s">
        <v>15</v>
      </c>
      <c r="M1" s="4"/>
    </row>
    <row r="2" spans="1:13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3" ht="18" x14ac:dyDescent="0.25">
      <c r="A3" s="2">
        <v>1</v>
      </c>
      <c r="B3" s="2" t="s">
        <v>18</v>
      </c>
      <c r="C3" s="2"/>
      <c r="D3" s="2"/>
      <c r="E3" s="2"/>
      <c r="F3" s="2"/>
      <c r="G3" s="2"/>
      <c r="H3" s="2" t="s">
        <v>5</v>
      </c>
      <c r="I3" s="5">
        <v>25000</v>
      </c>
      <c r="J3" s="2">
        <v>1</v>
      </c>
      <c r="K3" s="2"/>
      <c r="L3" s="5">
        <f>I3*J3</f>
        <v>25000</v>
      </c>
      <c r="M3" s="4"/>
    </row>
    <row r="4" spans="1:13" ht="18" x14ac:dyDescent="0.25">
      <c r="A4" s="2">
        <v>2</v>
      </c>
      <c r="B4" s="2" t="s">
        <v>7</v>
      </c>
      <c r="C4" s="2"/>
      <c r="D4" s="2"/>
      <c r="E4" s="2"/>
      <c r="F4" s="2"/>
      <c r="G4" s="2"/>
      <c r="H4" s="2" t="s">
        <v>5</v>
      </c>
      <c r="I4" s="5">
        <v>43020</v>
      </c>
      <c r="J4" s="2">
        <v>1</v>
      </c>
      <c r="K4" s="2"/>
      <c r="L4" s="5">
        <f>I4*1.223*J4</f>
        <v>52613.460000000006</v>
      </c>
      <c r="M4" s="4"/>
    </row>
    <row r="5" spans="1:13" ht="18" x14ac:dyDescent="0.25">
      <c r="A5" s="2">
        <v>3</v>
      </c>
      <c r="B5" s="2" t="s">
        <v>1</v>
      </c>
      <c r="C5" s="2"/>
      <c r="D5" s="2"/>
      <c r="E5" s="2"/>
      <c r="F5" s="2"/>
      <c r="G5" s="2"/>
      <c r="H5" s="2" t="s">
        <v>5</v>
      </c>
      <c r="I5" s="5">
        <v>38850</v>
      </c>
      <c r="J5" s="2">
        <v>1</v>
      </c>
      <c r="K5" s="2"/>
      <c r="L5" s="5">
        <f>I5*1.223*J5</f>
        <v>47513.55</v>
      </c>
      <c r="M5" s="4"/>
    </row>
    <row r="6" spans="1:13" ht="18" x14ac:dyDescent="0.25">
      <c r="A6" s="2">
        <v>4</v>
      </c>
      <c r="B6" s="2" t="s">
        <v>6</v>
      </c>
      <c r="C6" s="2"/>
      <c r="D6" s="2"/>
      <c r="E6" s="2"/>
      <c r="F6" s="2"/>
      <c r="G6" s="2"/>
      <c r="H6" s="2" t="s">
        <v>5</v>
      </c>
      <c r="I6" s="5">
        <v>18900</v>
      </c>
      <c r="J6" s="2">
        <v>1</v>
      </c>
      <c r="K6" s="2"/>
      <c r="L6" s="5">
        <f>I6*1.223*J6</f>
        <v>23114.7</v>
      </c>
      <c r="M6" s="4"/>
    </row>
    <row r="7" spans="1:13" ht="18" x14ac:dyDescent="0.25">
      <c r="A7" s="2">
        <v>5</v>
      </c>
      <c r="B7" s="2" t="s">
        <v>12</v>
      </c>
      <c r="C7" s="2"/>
      <c r="D7" s="2"/>
      <c r="E7" s="2"/>
      <c r="F7" s="2"/>
      <c r="G7" s="2"/>
      <c r="H7" s="2" t="s">
        <v>13</v>
      </c>
      <c r="I7" s="5">
        <v>51612</v>
      </c>
      <c r="J7" s="2">
        <v>1</v>
      </c>
      <c r="K7" s="2"/>
      <c r="L7" s="5">
        <f>I7*1.223*J7</f>
        <v>63121.476000000002</v>
      </c>
      <c r="M7" s="4"/>
    </row>
    <row r="8" spans="1:13" ht="18" x14ac:dyDescent="0.25">
      <c r="A8" s="2">
        <v>6</v>
      </c>
      <c r="B8" s="2" t="s">
        <v>14</v>
      </c>
      <c r="C8" s="2"/>
      <c r="D8" s="2"/>
      <c r="E8" s="2"/>
      <c r="F8" s="2"/>
      <c r="G8" s="2"/>
      <c r="H8" s="2" t="s">
        <v>13</v>
      </c>
      <c r="I8" s="5">
        <v>10000</v>
      </c>
      <c r="J8" s="2">
        <v>2</v>
      </c>
      <c r="K8" s="2"/>
      <c r="L8" s="5">
        <f t="shared" ref="L8:L12" si="0">I8*J8</f>
        <v>20000</v>
      </c>
      <c r="M8" s="4"/>
    </row>
    <row r="9" spans="1:13" ht="18" x14ac:dyDescent="0.25">
      <c r="A9" s="2"/>
      <c r="B9" s="2"/>
      <c r="C9" s="2"/>
      <c r="D9" s="2"/>
      <c r="E9" s="2"/>
      <c r="F9" s="2"/>
      <c r="G9" s="2"/>
      <c r="H9" s="2"/>
      <c r="I9" s="5"/>
      <c r="J9" s="2"/>
      <c r="K9" s="2"/>
      <c r="L9" s="5">
        <f t="shared" si="0"/>
        <v>0</v>
      </c>
      <c r="M9" s="4"/>
    </row>
    <row r="10" spans="1:13" ht="18" x14ac:dyDescent="0.25">
      <c r="A10" s="2">
        <v>7</v>
      </c>
      <c r="B10" s="2" t="s">
        <v>8</v>
      </c>
      <c r="C10" s="2"/>
      <c r="D10" s="2"/>
      <c r="E10" s="2"/>
      <c r="F10" s="2"/>
      <c r="G10" s="2"/>
      <c r="H10" s="2" t="s">
        <v>3</v>
      </c>
      <c r="I10" s="5">
        <v>20</v>
      </c>
      <c r="J10" s="6">
        <v>22200</v>
      </c>
      <c r="K10" s="2"/>
      <c r="L10" s="5">
        <f t="shared" si="0"/>
        <v>444000</v>
      </c>
      <c r="M10" s="4"/>
    </row>
    <row r="11" spans="1:13" ht="18" x14ac:dyDescent="0.25">
      <c r="A11" s="2">
        <v>8</v>
      </c>
      <c r="B11" s="2" t="s">
        <v>9</v>
      </c>
      <c r="C11" s="2"/>
      <c r="D11" s="2"/>
      <c r="E11" s="2"/>
      <c r="F11" s="2"/>
      <c r="G11" s="2"/>
      <c r="H11" s="2" t="s">
        <v>3</v>
      </c>
      <c r="I11" s="5">
        <v>10</v>
      </c>
      <c r="J11" s="6">
        <v>16896</v>
      </c>
      <c r="K11" s="2"/>
      <c r="L11" s="5">
        <f t="shared" si="0"/>
        <v>168960</v>
      </c>
      <c r="M11" s="4"/>
    </row>
    <row r="12" spans="1:13" ht="18" x14ac:dyDescent="0.25">
      <c r="A12" s="2">
        <v>9</v>
      </c>
      <c r="B12" s="2" t="s">
        <v>10</v>
      </c>
      <c r="C12" s="2"/>
      <c r="D12" s="2"/>
      <c r="E12" s="2"/>
      <c r="F12" s="2"/>
      <c r="G12" s="2"/>
      <c r="H12" s="2" t="s">
        <v>3</v>
      </c>
      <c r="I12" s="5">
        <v>20</v>
      </c>
      <c r="J12" s="6">
        <v>5280</v>
      </c>
      <c r="K12" s="2"/>
      <c r="L12" s="5">
        <f t="shared" si="0"/>
        <v>105600</v>
      </c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7"/>
      <c r="J13" s="7"/>
      <c r="K13" s="4"/>
      <c r="L13" s="4"/>
      <c r="M13" s="4"/>
    </row>
    <row r="14" spans="1:13" ht="18" x14ac:dyDescent="0.25">
      <c r="A14" s="4"/>
      <c r="B14" s="4"/>
      <c r="C14" s="4"/>
      <c r="D14" s="4"/>
      <c r="E14" s="4"/>
      <c r="F14" s="4"/>
      <c r="G14" s="4"/>
      <c r="H14" s="4"/>
      <c r="I14" s="7"/>
      <c r="J14" s="7"/>
      <c r="K14" s="12" t="s">
        <v>20</v>
      </c>
      <c r="L14" s="11">
        <f>SUM(L3:L12)</f>
        <v>949923.18599999999</v>
      </c>
      <c r="M14" s="4"/>
    </row>
    <row r="15" spans="1:13" ht="18" x14ac:dyDescent="0.25">
      <c r="A15" s="4"/>
      <c r="B15" s="4"/>
      <c r="C15" s="4"/>
      <c r="D15" s="4"/>
      <c r="E15" s="4"/>
      <c r="F15" s="4"/>
      <c r="G15" s="4"/>
      <c r="H15" s="4"/>
      <c r="I15" s="7"/>
      <c r="J15" s="7"/>
      <c r="K15" s="9"/>
      <c r="L15" s="8"/>
      <c r="M15" s="4"/>
    </row>
    <row r="16" spans="1:13" ht="18" x14ac:dyDescent="0.25">
      <c r="A16" s="2">
        <v>10</v>
      </c>
      <c r="B16" s="10" t="s">
        <v>17</v>
      </c>
      <c r="C16" s="4"/>
      <c r="D16" s="4"/>
      <c r="E16" s="4"/>
      <c r="F16" s="4"/>
      <c r="G16" s="4"/>
      <c r="H16" s="4"/>
      <c r="I16" s="7"/>
      <c r="J16" s="7"/>
      <c r="K16" s="9"/>
      <c r="L16" s="5">
        <f>(30000*0.02)+((L14-30000)*0.005)</f>
        <v>5199.6159299999999</v>
      </c>
      <c r="M16" s="4"/>
    </row>
    <row r="17" spans="1:13" ht="18" x14ac:dyDescent="0.25">
      <c r="A17" s="4"/>
      <c r="B17" s="4"/>
      <c r="C17" s="4"/>
      <c r="D17" s="4"/>
      <c r="E17" s="4"/>
      <c r="F17" s="4"/>
      <c r="G17" s="4"/>
      <c r="H17" s="4"/>
      <c r="I17" s="7"/>
      <c r="J17" s="7"/>
      <c r="K17" s="9"/>
      <c r="L17" s="8"/>
      <c r="M17" s="4"/>
    </row>
    <row r="18" spans="1:13" ht="18" x14ac:dyDescent="0.25">
      <c r="A18" s="4"/>
      <c r="B18" s="4"/>
      <c r="C18" s="4"/>
      <c r="D18" s="4"/>
      <c r="E18" s="4"/>
      <c r="F18" s="4"/>
      <c r="G18" s="4"/>
      <c r="H18" s="4"/>
      <c r="I18" s="7"/>
      <c r="J18" s="7"/>
      <c r="K18" s="9" t="s">
        <v>19</v>
      </c>
      <c r="L18" s="8">
        <f>L14+L16</f>
        <v>955122.80192999996</v>
      </c>
      <c r="M18" s="4"/>
    </row>
    <row r="19" spans="1:13" ht="18" x14ac:dyDescent="0.25">
      <c r="A19" s="4"/>
      <c r="B19" s="4"/>
      <c r="C19" s="4"/>
      <c r="D19" s="4"/>
      <c r="E19" s="4"/>
      <c r="F19" s="4"/>
      <c r="G19" s="4"/>
      <c r="H19" s="4"/>
      <c r="I19" s="7"/>
      <c r="J19" s="7"/>
      <c r="K19" s="9"/>
      <c r="L19" s="8"/>
      <c r="M19" s="4"/>
    </row>
    <row r="20" spans="1:13" ht="18" x14ac:dyDescent="0.25">
      <c r="A20" s="4"/>
      <c r="B20" s="4"/>
      <c r="C20" s="4"/>
      <c r="D20" s="4"/>
      <c r="E20" s="4"/>
      <c r="F20" s="4"/>
      <c r="G20" s="4"/>
      <c r="H20" s="4"/>
      <c r="I20" s="7"/>
      <c r="J20" s="7"/>
      <c r="K20" s="9"/>
      <c r="L20" s="8"/>
      <c r="M20" s="4"/>
    </row>
    <row r="21" spans="1:13" ht="18" x14ac:dyDescent="0.25">
      <c r="A21" s="4"/>
      <c r="B21" s="4"/>
      <c r="C21" s="4"/>
      <c r="D21" s="4"/>
      <c r="E21" s="4"/>
      <c r="F21" s="4"/>
      <c r="G21" s="4"/>
      <c r="H21" s="4"/>
      <c r="I21" s="7"/>
      <c r="J21" s="7"/>
      <c r="K21" s="9" t="s">
        <v>16</v>
      </c>
      <c r="L21" s="8">
        <f>L18*1.25</f>
        <v>1193903.5024124999</v>
      </c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7"/>
      <c r="J22" s="7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7"/>
      <c r="J23" s="7"/>
      <c r="K23" s="4"/>
      <c r="L23" s="4"/>
      <c r="M23" s="4"/>
    </row>
    <row r="24" spans="1:13" x14ac:dyDescent="0.25">
      <c r="I24" s="1"/>
      <c r="J24" s="1"/>
    </row>
    <row r="25" spans="1:13" x14ac:dyDescent="0.25">
      <c r="I25" s="1"/>
      <c r="J25" s="1"/>
    </row>
    <row r="26" spans="1:13" x14ac:dyDescent="0.25">
      <c r="I26" s="1"/>
      <c r="J26" s="1"/>
    </row>
    <row r="27" spans="1:13" x14ac:dyDescent="0.25">
      <c r="I27" s="1"/>
      <c r="J27" s="1"/>
    </row>
    <row r="28" spans="1:13" x14ac:dyDescent="0.25">
      <c r="I28" s="1"/>
      <c r="J28" s="1"/>
    </row>
    <row r="29" spans="1:13" x14ac:dyDescent="0.25">
      <c r="I29" s="1"/>
      <c r="J29" s="1"/>
    </row>
    <row r="30" spans="1:13" x14ac:dyDescent="0.25">
      <c r="I30" s="1"/>
      <c r="J30" s="1"/>
    </row>
    <row r="31" spans="1:13" x14ac:dyDescent="0.25">
      <c r="I31" s="1"/>
      <c r="J31" s="1"/>
    </row>
    <row r="32" spans="1:13" x14ac:dyDescent="0.25">
      <c r="I32" s="1"/>
      <c r="J32" s="1"/>
    </row>
    <row r="33" spans="9:10" x14ac:dyDescent="0.25">
      <c r="I33" s="1"/>
      <c r="J33" s="1"/>
    </row>
    <row r="34" spans="9:10" x14ac:dyDescent="0.25">
      <c r="I34" s="1"/>
      <c r="J34" s="1"/>
    </row>
    <row r="35" spans="9:10" x14ac:dyDescent="0.25">
      <c r="I35" s="1"/>
      <c r="J35" s="1"/>
    </row>
    <row r="36" spans="9:10" x14ac:dyDescent="0.25">
      <c r="I36" s="1"/>
      <c r="J36" s="1"/>
    </row>
    <row r="37" spans="9:10" x14ac:dyDescent="0.25">
      <c r="I37" s="1"/>
      <c r="J37" s="1"/>
    </row>
    <row r="38" spans="9:10" x14ac:dyDescent="0.25">
      <c r="I38" s="1"/>
      <c r="J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EA5-DE1E-4F6D-A322-CDF80D91E45D}">
  <dimension ref="A1:H7"/>
  <sheetViews>
    <sheetView workbookViewId="0">
      <selection activeCell="A9" sqref="A9"/>
    </sheetView>
  </sheetViews>
  <sheetFormatPr defaultRowHeight="15" x14ac:dyDescent="0.25"/>
  <sheetData>
    <row r="1" spans="1:8" x14ac:dyDescent="0.25">
      <c r="A1" t="s">
        <v>21</v>
      </c>
    </row>
    <row r="2" spans="1:8" x14ac:dyDescent="0.25">
      <c r="A2" t="s">
        <v>22</v>
      </c>
    </row>
    <row r="4" spans="1:8" x14ac:dyDescent="0.25">
      <c r="A4" t="s">
        <v>23</v>
      </c>
      <c r="B4" t="s">
        <v>24</v>
      </c>
      <c r="D4" t="s">
        <v>25</v>
      </c>
      <c r="F4" t="s">
        <v>26</v>
      </c>
      <c r="H4" t="s">
        <v>27</v>
      </c>
    </row>
    <row r="5" spans="1:8" x14ac:dyDescent="0.25">
      <c r="A5">
        <v>300</v>
      </c>
      <c r="B5">
        <v>7.6</v>
      </c>
      <c r="D5">
        <v>6.1</v>
      </c>
      <c r="F5">
        <f>5280*4.2</f>
        <v>22176</v>
      </c>
      <c r="H5">
        <f>F5/100*D5</f>
        <v>1352.7359999999999</v>
      </c>
    </row>
    <row r="7" spans="1:8" x14ac:dyDescent="0.25">
      <c r="A7">
        <v>600</v>
      </c>
      <c r="B7">
        <v>6.7</v>
      </c>
      <c r="D7">
        <v>3.1</v>
      </c>
      <c r="F7">
        <f>5280*4.2</f>
        <v>22176</v>
      </c>
      <c r="H7">
        <f>F7/100*D7</f>
        <v>687.45600000000002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2023-10-24T18:36:22Z</dcterms:modified>
</cp:coreProperties>
</file>