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J:\DAMMON\Job Log Spreadsheet\"/>
    </mc:Choice>
  </mc:AlternateContent>
  <bookViews>
    <workbookView xWindow="4785" yWindow="105" windowWidth="19320" windowHeight="11760" tabRatio="599"/>
  </bookViews>
  <sheets>
    <sheet name="Job list" sheetId="1" r:id="rId1"/>
    <sheet name="Paste Active for Report" sheetId="2" r:id="rId2"/>
    <sheet name="Sheet3" sheetId="3" r:id="rId3"/>
  </sheets>
  <definedNames>
    <definedName name="_xlnm.Print_Area" localSheetId="0">'Job list'!$B$2:$W$79</definedName>
  </definedNames>
  <calcPr calcId="171027"/>
</workbook>
</file>

<file path=xl/calcChain.xml><?xml version="1.0" encoding="utf-8"?>
<calcChain xmlns="http://schemas.openxmlformats.org/spreadsheetml/2006/main">
  <c r="K955" i="1" l="1"/>
  <c r="K966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5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7" i="1"/>
  <c r="K958" i="1"/>
  <c r="K959" i="1"/>
  <c r="K960" i="1"/>
  <c r="K961" i="1"/>
  <c r="K962" i="1"/>
  <c r="K963" i="1"/>
  <c r="K964" i="1"/>
  <c r="K937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5" i="2"/>
  <c r="K7" i="2"/>
  <c r="K8" i="2"/>
  <c r="K9" i="2"/>
  <c r="K10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2" i="2"/>
  <c r="K33" i="2"/>
  <c r="K34" i="2"/>
  <c r="K35" i="2"/>
  <c r="K38" i="2"/>
  <c r="M49" i="2"/>
  <c r="K5" i="1"/>
  <c r="K7" i="1"/>
  <c r="K8" i="1"/>
  <c r="K12" i="1"/>
  <c r="K14" i="1"/>
  <c r="K15" i="1"/>
  <c r="K16" i="1"/>
  <c r="K17" i="1"/>
  <c r="K18" i="1"/>
  <c r="K19" i="1"/>
  <c r="K20" i="1"/>
  <c r="K24" i="1"/>
  <c r="K25" i="1"/>
  <c r="K27" i="1"/>
  <c r="K28" i="1"/>
  <c r="K29" i="1"/>
  <c r="K30" i="1"/>
  <c r="K32" i="1"/>
  <c r="K33" i="1"/>
  <c r="K35" i="1"/>
  <c r="K36" i="1"/>
  <c r="K38" i="1"/>
  <c r="K40" i="1"/>
  <c r="K43" i="1"/>
  <c r="K44" i="1"/>
  <c r="K47" i="1"/>
  <c r="K49" i="1"/>
  <c r="K51" i="1"/>
  <c r="K52" i="1"/>
  <c r="K53" i="1"/>
  <c r="K54" i="1"/>
  <c r="K55" i="1"/>
  <c r="K56" i="1"/>
  <c r="K57" i="1"/>
  <c r="K58" i="1"/>
  <c r="K59" i="1"/>
  <c r="K61" i="1"/>
  <c r="K63" i="1"/>
  <c r="K64" i="1"/>
  <c r="K65" i="1"/>
  <c r="K66" i="1"/>
  <c r="K68" i="1"/>
  <c r="K69" i="1"/>
  <c r="K71" i="1"/>
  <c r="K75" i="1"/>
  <c r="K78" i="1"/>
  <c r="K79" i="1"/>
  <c r="K82" i="1"/>
  <c r="K85" i="1"/>
  <c r="K86" i="1"/>
  <c r="K88" i="1"/>
  <c r="K90" i="1"/>
  <c r="K92" i="1"/>
  <c r="K93" i="1"/>
  <c r="K94" i="1"/>
  <c r="K96" i="1"/>
  <c r="K97" i="1"/>
  <c r="K98" i="1"/>
  <c r="K99" i="1"/>
  <c r="K100" i="1"/>
  <c r="K102" i="1"/>
  <c r="K103" i="1"/>
  <c r="K104" i="1"/>
  <c r="N105" i="1"/>
  <c r="K106" i="1"/>
  <c r="K107" i="1"/>
  <c r="K108" i="1"/>
  <c r="K109" i="1"/>
  <c r="K111" i="1"/>
  <c r="K114" i="1"/>
  <c r="K115" i="1"/>
  <c r="K117" i="1"/>
  <c r="K118" i="1"/>
  <c r="K119" i="1"/>
  <c r="K121" i="1"/>
  <c r="K122" i="1"/>
  <c r="K124" i="1"/>
  <c r="K126" i="1"/>
  <c r="K128" i="1"/>
  <c r="K130" i="1"/>
  <c r="K131" i="1"/>
  <c r="K132" i="1"/>
  <c r="K133" i="1"/>
  <c r="K134" i="1"/>
  <c r="K135" i="1"/>
  <c r="K138" i="1"/>
  <c r="K139" i="1"/>
  <c r="K141" i="1"/>
  <c r="K142" i="1"/>
  <c r="K143" i="1"/>
  <c r="K144" i="1"/>
  <c r="K145" i="1"/>
  <c r="K147" i="1"/>
  <c r="K148" i="1"/>
  <c r="K149" i="1"/>
  <c r="K150" i="1"/>
  <c r="K151" i="1"/>
  <c r="K152" i="1"/>
  <c r="K156" i="1"/>
  <c r="K157" i="1"/>
  <c r="K158" i="1"/>
  <c r="K159" i="1"/>
  <c r="K160" i="1"/>
  <c r="K162" i="1"/>
  <c r="K163" i="1"/>
  <c r="K164" i="1"/>
  <c r="K165" i="1"/>
  <c r="K166" i="1"/>
  <c r="K167" i="1"/>
  <c r="K168" i="1"/>
  <c r="K169" i="1"/>
  <c r="K171" i="1"/>
  <c r="K173" i="1"/>
  <c r="K174" i="1"/>
  <c r="K176" i="1"/>
  <c r="K177" i="1"/>
  <c r="K178" i="1"/>
  <c r="K179" i="1"/>
  <c r="K182" i="1"/>
  <c r="K183" i="1"/>
  <c r="K184" i="1"/>
  <c r="K185" i="1"/>
  <c r="K186" i="1"/>
  <c r="K187" i="1"/>
  <c r="K188" i="1"/>
  <c r="K189" i="1"/>
  <c r="K191" i="1"/>
  <c r="K193" i="1"/>
  <c r="K198" i="1"/>
  <c r="K199" i="1"/>
  <c r="K200" i="1"/>
  <c r="K201" i="1"/>
  <c r="K202" i="1"/>
  <c r="K203" i="1"/>
  <c r="K204" i="1"/>
  <c r="K208" i="1"/>
  <c r="K210" i="1"/>
  <c r="K213" i="1"/>
  <c r="K214" i="1"/>
  <c r="K215" i="1"/>
  <c r="K218" i="1"/>
  <c r="K219" i="1"/>
  <c r="K220" i="1"/>
  <c r="K221" i="1"/>
  <c r="K222" i="1"/>
  <c r="K223" i="1"/>
  <c r="K224" i="1"/>
  <c r="K225" i="1"/>
  <c r="K226" i="1"/>
  <c r="K228" i="1"/>
  <c r="K230" i="1"/>
  <c r="K231" i="1"/>
  <c r="K233" i="1"/>
  <c r="K234" i="1"/>
  <c r="K236" i="1"/>
  <c r="K238" i="1"/>
  <c r="K239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60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9" i="1"/>
  <c r="K300" i="1"/>
  <c r="K301" i="1"/>
  <c r="K302" i="1"/>
  <c r="K303" i="1"/>
  <c r="K304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8" i="1"/>
  <c r="K329" i="1"/>
  <c r="K330" i="1"/>
  <c r="K331" i="1"/>
  <c r="K332" i="1"/>
  <c r="K333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7" i="1"/>
  <c r="K428" i="1"/>
  <c r="K429" i="1"/>
  <c r="K430" i="1"/>
  <c r="K431" i="1"/>
  <c r="K432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3" i="1"/>
  <c r="K454" i="1"/>
  <c r="K455" i="1"/>
  <c r="K456" i="1"/>
  <c r="K457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2" i="1"/>
  <c r="K473" i="1"/>
  <c r="K474" i="1"/>
  <c r="K475" i="1"/>
  <c r="K477" i="1"/>
  <c r="K478" i="1"/>
  <c r="K479" i="1"/>
  <c r="K480" i="1"/>
  <c r="K481" i="1"/>
  <c r="K482" i="1"/>
  <c r="K483" i="1"/>
  <c r="K484" i="1"/>
  <c r="K485" i="1"/>
  <c r="K487" i="1"/>
  <c r="K488" i="1"/>
  <c r="K490" i="1"/>
  <c r="K491" i="1"/>
  <c r="K492" i="1"/>
  <c r="K493" i="1"/>
  <c r="K494" i="1"/>
  <c r="K495" i="1"/>
  <c r="K496" i="1"/>
  <c r="K497" i="1"/>
  <c r="K498" i="1"/>
  <c r="K499" i="1"/>
  <c r="K501" i="1"/>
  <c r="K502" i="1"/>
  <c r="K503" i="1"/>
  <c r="K504" i="1"/>
  <c r="K505" i="1"/>
  <c r="K506" i="1"/>
  <c r="K507" i="1"/>
  <c r="K508" i="1"/>
  <c r="K511" i="1"/>
  <c r="K512" i="1"/>
  <c r="K513" i="1"/>
  <c r="K514" i="1"/>
  <c r="K515" i="1"/>
  <c r="K516" i="1"/>
  <c r="K517" i="1"/>
  <c r="K518" i="1"/>
  <c r="K519" i="1"/>
  <c r="K520" i="1"/>
  <c r="K521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</calcChain>
</file>

<file path=xl/comments1.xml><?xml version="1.0" encoding="utf-8"?>
<comments xmlns="http://schemas.openxmlformats.org/spreadsheetml/2006/main">
  <authors>
    <author>Dammon Engineering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Dammon Engineering:</t>
        </r>
        <r>
          <rPr>
            <sz val="8"/>
            <color indexed="81"/>
            <rFont val="Tahoma"/>
            <family val="2"/>
          </rPr>
          <t xml:space="preserve">
Discard remaining balance per Chuck 7/11/03 - Facility having $ trouble</t>
        </r>
      </text>
    </comment>
  </commentList>
</comments>
</file>

<file path=xl/sharedStrings.xml><?xml version="1.0" encoding="utf-8"?>
<sst xmlns="http://schemas.openxmlformats.org/spreadsheetml/2006/main" count="1685" uniqueCount="1417">
  <si>
    <t>#</t>
  </si>
  <si>
    <t>Current Projects:</t>
  </si>
  <si>
    <t>Balance</t>
  </si>
  <si>
    <t>(-amt. Pd.)</t>
  </si>
  <si>
    <t>Amt. Pd.</t>
  </si>
  <si>
    <t>to Date:</t>
  </si>
  <si>
    <t>Contract:</t>
  </si>
  <si>
    <t>Currently Due:</t>
  </si>
  <si>
    <t>Woodson AC/NOPS</t>
  </si>
  <si>
    <t>Camellia Gardens</t>
  </si>
  <si>
    <t>Slidell Athletic Club</t>
  </si>
  <si>
    <t>Cypress Lake Apts</t>
  </si>
  <si>
    <t>Bishop Storehouse/Mormon Church</t>
  </si>
  <si>
    <t>Episcopal School/Classrooms</t>
  </si>
  <si>
    <t>CES/Gym</t>
  </si>
  <si>
    <t>1437a</t>
  </si>
  <si>
    <t>1438a</t>
  </si>
  <si>
    <t>CES/Classrooms</t>
  </si>
  <si>
    <t>Ernest Bircher</t>
  </si>
  <si>
    <t>Ralph Mason/Coin du Lestin</t>
  </si>
  <si>
    <t>Robert Delaney-Thompson Road</t>
  </si>
  <si>
    <t>Vincent Marcello/Minacapelli's/Minacore</t>
  </si>
  <si>
    <t>Campbell Building/McMath</t>
  </si>
  <si>
    <t>Schaeffer's Seafood Restaurant</t>
  </si>
  <si>
    <t>1444b</t>
  </si>
  <si>
    <t>Edward Jones - Slidell Office</t>
  </si>
  <si>
    <t>Bethany Lutheran church</t>
  </si>
  <si>
    <t>Discount Depot/Madisonville</t>
  </si>
  <si>
    <t>STARC</t>
  </si>
  <si>
    <t>George Stanford Patio</t>
  </si>
  <si>
    <t>Miceli Investigations/ECO Builders</t>
  </si>
  <si>
    <t>Ozone Pawn/ECO Builders</t>
  </si>
  <si>
    <t>Glenn Diaz Law Offices</t>
  </si>
  <si>
    <t>Oak Harbor Marina/Storage Facility</t>
  </si>
  <si>
    <t>Slidell Oil Co/Keith Baker</t>
  </si>
  <si>
    <t>Eagle Sanctuary/McMath/Dr. Benson</t>
  </si>
  <si>
    <t>PMA/Royal Gardens Drainage</t>
  </si>
  <si>
    <t>Isuzu/Covington/McMath</t>
  </si>
  <si>
    <t>Florida Ave. Office Bulkhead</t>
  </si>
  <si>
    <t>Uniservice Americas</t>
  </si>
  <si>
    <t>CCC/El Bethel/Offices -2nd St.</t>
  </si>
  <si>
    <t>Radio Shack/Bob Hughes</t>
  </si>
  <si>
    <t>Stanley Jones/Snowball Stand</t>
  </si>
  <si>
    <t>Ron Guth (Bergens v. Labauve)</t>
  </si>
  <si>
    <t>Barnes Environmental</t>
  </si>
  <si>
    <t>St. Paul's School/McMath</t>
  </si>
  <si>
    <t>Southwest Engineers</t>
  </si>
  <si>
    <t>Warren Anchorage/Site Layout</t>
  </si>
  <si>
    <t>David Bible/East Gause</t>
  </si>
  <si>
    <t>David Bible/West Gause</t>
  </si>
  <si>
    <t>Original Tire</t>
  </si>
  <si>
    <t>Emmanuel Baptist Church/Brookhaven,MS</t>
  </si>
  <si>
    <t>Kauzlarich Office/Picayune</t>
  </si>
  <si>
    <t>cx</t>
  </si>
  <si>
    <t>?</t>
  </si>
  <si>
    <t>balance to mcmath cx</t>
  </si>
  <si>
    <t>$1K at construction Completion</t>
  </si>
  <si>
    <t>Pd.</t>
  </si>
  <si>
    <t>suit pending</t>
  </si>
  <si>
    <t>N/C</t>
  </si>
  <si>
    <t>Catherine Kron/Buras Plaza</t>
  </si>
  <si>
    <t>Survey, etc.</t>
  </si>
  <si>
    <t>Yellow Brick Road/Andrew Marshall</t>
  </si>
  <si>
    <t>Gremillion/Apts.</t>
  </si>
  <si>
    <t>Hawthorn Suites/Dapco Ventures</t>
  </si>
  <si>
    <t>Timbers 1 (4/02)</t>
  </si>
  <si>
    <t>Kata Laundromat/Bruce Roberts</t>
  </si>
  <si>
    <t>Floyd Milliet/Dance Studio</t>
  </si>
  <si>
    <t>9100 @ design complete w/permit 5200 construction pd.</t>
  </si>
  <si>
    <t>Nga Vu/Seafood Restaurant</t>
  </si>
  <si>
    <t>$8,100 ($4,050.00)during construction phase</t>
  </si>
  <si>
    <t>1476a</t>
  </si>
  <si>
    <t>no contract reqd if under $10k per chuck per sky</t>
  </si>
  <si>
    <t>Sherwin Williams</t>
  </si>
  <si>
    <t>VOA/Forest Towers Parking</t>
  </si>
  <si>
    <t>Slidell Marine</t>
  </si>
  <si>
    <t>New Orleans Permit No. V02003023</t>
  </si>
  <si>
    <t xml:space="preserve">1500 to PD; 2K cash (1k dep.); </t>
  </si>
  <si>
    <t>Jim Williamson/Drainage calcs &amp; survey</t>
  </si>
  <si>
    <t>Slidell HA/Marvin Butler/WashingtonHts</t>
  </si>
  <si>
    <t>ABEK Office Bldg/ECO</t>
  </si>
  <si>
    <t>Jackson Barracks/Braithwaite</t>
  </si>
  <si>
    <t>Camp Villere/Braithwaite</t>
  </si>
  <si>
    <t>settled out of court $12K now, $500/mo for 16 mos.</t>
  </si>
  <si>
    <t>not definite yet</t>
  </si>
  <si>
    <t>Gambino Bldg./ECO</t>
  </si>
  <si>
    <t>VOA/Exterior Wall Repairs</t>
  </si>
  <si>
    <t>Osaka West/ECO</t>
  </si>
  <si>
    <t>Starlight Missionary Baptist Church</t>
  </si>
  <si>
    <t>Metairie Country Day School</t>
  </si>
  <si>
    <t>No contract, per Pete 10/29/02 - Gary Lotz 837-5204 (weatherize Bldgs.</t>
  </si>
  <si>
    <t>change orders and change in classification</t>
  </si>
  <si>
    <t>Bethany Lutheran church/Pittmans survey</t>
  </si>
  <si>
    <t>FEMA jobs for St. Tammany Parish</t>
  </si>
  <si>
    <t>Flowers and Gifts Galore/Johnny Pierce/ECO</t>
  </si>
  <si>
    <t>24580 Pierce Rd, Angie, LA  70426 985-732-5614</t>
  </si>
  <si>
    <t>included above</t>
  </si>
  <si>
    <t>incl. above</t>
  </si>
  <si>
    <t>Advanced Auto Parts</t>
  </si>
  <si>
    <t>Carl Howat (Northside Plaza)</t>
  </si>
  <si>
    <t>Dong Phuong Oriental Bakery</t>
  </si>
  <si>
    <t>Northshore Church of Christ</t>
  </si>
  <si>
    <t>Our Lady of Lourdes</t>
  </si>
  <si>
    <t>Cypress Lake/Phase II-Southgate</t>
  </si>
  <si>
    <t>5K @ 25%, 5K @ 50%, 5K @ 100%</t>
  </si>
  <si>
    <t>Bayou Country/Al Blue</t>
  </si>
  <si>
    <t>Gulf Homes/Raymond Shane</t>
  </si>
  <si>
    <t>1443a-build-outs; Buildout 2</t>
  </si>
  <si>
    <t>CX</t>
  </si>
  <si>
    <t>Omni Construction/Apts.</t>
  </si>
  <si>
    <t>ECO/Lee DuPont-Harrison Ave</t>
  </si>
  <si>
    <t>Miramon/Crossgates Apts.</t>
  </si>
  <si>
    <t>VOA/Lakewind East Apts.</t>
  </si>
  <si>
    <t>Family Cuts</t>
  </si>
  <si>
    <t>Camco Const/190 Strip Mall</t>
  </si>
  <si>
    <t>Salvaggio's/Ronnie Natal</t>
  </si>
  <si>
    <t>Omni Construction/Comm. Bldg.</t>
  </si>
  <si>
    <t>by the hour - per Chuck</t>
  </si>
  <si>
    <t>Project Cancelled</t>
  </si>
  <si>
    <t>Kiet Tang/Flea Market</t>
  </si>
  <si>
    <t>Bill Muzzy/Carey Street</t>
  </si>
  <si>
    <t>1495a</t>
  </si>
  <si>
    <t>Starlight Church Classrooms</t>
  </si>
  <si>
    <t>Omni Construction/Mini Storage</t>
  </si>
  <si>
    <t>60% of Gum Drive, 4150 Fleming/ 6166 Stanford</t>
  </si>
  <si>
    <t>Millie Joyner/6th St. Addition</t>
  </si>
  <si>
    <t>Peggy Bodet/Lacombe Addition</t>
  </si>
  <si>
    <t>Anthony Terrell/Quiznos</t>
  </si>
  <si>
    <t>put $1,000 dn to chuck to pete - 649-1752 212 Chubasco Lane, Slidell, Louisiana  70458</t>
  </si>
  <si>
    <t>Kaufmann/Heads or Tails</t>
  </si>
  <si>
    <t>Bill 1/2 at FM submittal; balance with review</t>
  </si>
  <si>
    <t>ECO/Danceworks</t>
  </si>
  <si>
    <t>Miramon/St. Lukes Maint. Bldg.</t>
  </si>
  <si>
    <t>Lacombe Wildlife &amp; Fisheries</t>
  </si>
  <si>
    <t>Harborside/Ronnie Natal</t>
  </si>
  <si>
    <t>Jim Luttrell - 10 plex</t>
  </si>
  <si>
    <t>Jack Fayard - Military Rd. Apts.</t>
  </si>
  <si>
    <t>David Luparello - Pearl Street</t>
  </si>
  <si>
    <t>Jim Williamson/new bldg Fairway for Paul?</t>
  </si>
  <si>
    <t>Olive Branch Mini Storage/Jordan Arch.</t>
  </si>
  <si>
    <t>Dollar General/Kaufmann</t>
  </si>
  <si>
    <t>McMath/Hyundai</t>
  </si>
  <si>
    <t>Kaufmann/CNS Ofc. Blg.</t>
  </si>
  <si>
    <t>waiting for survey 8/12/03</t>
  </si>
  <si>
    <t>for spec only $85/hr to $1,200.00</t>
  </si>
  <si>
    <t>Natal/Condo Complex/harborside?</t>
  </si>
  <si>
    <t>6,300 + 6,300 through Kaufmann P.O.</t>
  </si>
  <si>
    <t>See Job 1528 - Duplicate</t>
  </si>
  <si>
    <t xml:space="preserve">Jim Williamson/Lakeview </t>
  </si>
  <si>
    <t>Kaufmann/Larry Breland/Gause East Bldg.</t>
  </si>
  <si>
    <t>$4K or $3,500? This one in Mandeville</t>
  </si>
  <si>
    <t>Struppeck</t>
  </si>
  <si>
    <t>Jim Williamson/Residence</t>
  </si>
  <si>
    <t>Jeff Rogers/Cajun Encounters</t>
  </si>
  <si>
    <t>+1/3 (1250) per Chuck did concrete work + 1250 for bulkhead</t>
  </si>
  <si>
    <t>cut and paste job by Lori</t>
  </si>
  <si>
    <t>Bill @ 50% and @ approval; FM 8/27/03</t>
  </si>
  <si>
    <t>Warriner Residence</t>
  </si>
  <si>
    <t>Jim Williamson/Fairway Place</t>
  </si>
  <si>
    <t>Charlie Maxwell/On Site</t>
  </si>
  <si>
    <t>N/A</t>
  </si>
  <si>
    <t>Creole Bagelry/Dominick Lala</t>
  </si>
  <si>
    <t>DO NOT DELETE ROWS - SEARCH - PRINT SELECTION ONLY</t>
  </si>
  <si>
    <t>Bama Patrick</t>
  </si>
  <si>
    <t>Lisa Velez</t>
  </si>
  <si>
    <t>Make 3 site visits during const.</t>
  </si>
  <si>
    <t>Alissa was asked to call</t>
  </si>
  <si>
    <t>Harvest Church/RBO</t>
  </si>
  <si>
    <t>863-7179 auntbambam@hotmail.com</t>
  </si>
  <si>
    <t>Terry/Terri Caye</t>
  </si>
  <si>
    <t>Redo $100/hr. not to exceed $1,200.00 per chuck (phone 788-2224)</t>
  </si>
  <si>
    <t>$4.00/sf (phone 643-6058)</t>
  </si>
  <si>
    <t>Jimmie McKee/Guardian Angel</t>
  </si>
  <si>
    <t>Ruby &amp; Terry Kurz</t>
  </si>
  <si>
    <t>Kostmeyer Const/Storage Warehouse</t>
  </si>
  <si>
    <t>1523a</t>
  </si>
  <si>
    <t>$1.50/sf per Chuck 3764 existing 2503 new - pd. By Eddie Tourrell</t>
  </si>
  <si>
    <t xml:space="preserve">? Redid contract? </t>
  </si>
  <si>
    <t>Kaufmann/Stan Elmore Mtl Bldg</t>
  </si>
  <si>
    <t>Sanet Leingang/Quiznos</t>
  </si>
  <si>
    <t>Stewart Cafe/McDaniel Engrg</t>
  </si>
  <si>
    <t>McMath/Tire Store Crossgates</t>
  </si>
  <si>
    <t>McMath/Levis Hangar</t>
  </si>
  <si>
    <t>Jim Lamz/Skinner v Parish of St. Tamm</t>
  </si>
  <si>
    <t>Ruby Heigle</t>
  </si>
  <si>
    <t>Kaufman/Chinese Restaurant Fremeaux</t>
  </si>
  <si>
    <t>Hardy Little/Arkansas/Tenn.</t>
  </si>
  <si>
    <t>Owen Const/M&amp;M</t>
  </si>
  <si>
    <t>Anthony Terrell/Quiznos 4181</t>
  </si>
  <si>
    <t>This is the one that complained to Pete and he Told me to change to $4K</t>
  </si>
  <si>
    <t>Added 11,005.00 for 2 apt. Bldgs.</t>
  </si>
  <si>
    <t>Feast Catering/Kaufmann</t>
  </si>
  <si>
    <t>Bill Cochran/ECO/Village Road</t>
  </si>
  <si>
    <t>On hold per chuck 1/9/04 - said they asked us to hold up</t>
  </si>
  <si>
    <t>Mt. Kingdom Baptist Church</t>
  </si>
  <si>
    <t>Childrens Cottage/McMath</t>
  </si>
  <si>
    <t>$1.50/sf: per pete and chuck 1/12/04</t>
  </si>
  <si>
    <t>Mike Serpas/Autoplex</t>
  </si>
  <si>
    <t>First title (Pittmans) pd. 1/2 - Church to pay other 1/2 Brian Reine owes 1,500 for additional</t>
  </si>
  <si>
    <t>Chateau Living Center/Judge Karno</t>
  </si>
  <si>
    <t>Rigolets Marina</t>
  </si>
  <si>
    <t>Bill Cochran credit</t>
  </si>
  <si>
    <t>Community Christian Church</t>
  </si>
  <si>
    <t>Jeanine Meeds/Art Deco House</t>
  </si>
  <si>
    <t>Safe Harbor</t>
  </si>
  <si>
    <t>No Charge</t>
  </si>
  <si>
    <t>St. Tammany Fire District #7</t>
  </si>
  <si>
    <t>O'Connell/Photography</t>
  </si>
  <si>
    <t>Jim Luttrell - Pontchartrain Comm Bldg</t>
  </si>
  <si>
    <t>(If Jim Luttrell gets job charge 3,500 per pete)</t>
  </si>
  <si>
    <t>Patchogue SDA Church/New York</t>
  </si>
  <si>
    <t>Ryan Scardina/Foundation</t>
  </si>
  <si>
    <t>Joyce &amp; Everett Pyatt/Palm Lake</t>
  </si>
  <si>
    <t>Hwy 59 Barn</t>
  </si>
  <si>
    <t>600-800</t>
  </si>
  <si>
    <t>Woodland Park Baptist</t>
  </si>
  <si>
    <t>bill $2,712.50 for 6 mos</t>
  </si>
  <si>
    <t>Shreveport Apts./Bryan Const./Island Park</t>
  </si>
  <si>
    <t>M/M Thome/E. Queens/St. Tamm Parish</t>
  </si>
  <si>
    <t>Robert Brinson</t>
  </si>
  <si>
    <t>Kevin Cox</t>
  </si>
  <si>
    <t>(also McCoys &amp; Tuff Rental)</t>
  </si>
  <si>
    <t>w/FM approval</t>
  </si>
  <si>
    <t>Gonzales/Lighthouse point thermo</t>
  </si>
  <si>
    <t>pd additl 15k for bldg 2</t>
  </si>
  <si>
    <t>Richardson Property/Kaufmann</t>
  </si>
  <si>
    <t>Crossroads Shopping/Kaufmann</t>
  </si>
  <si>
    <t>Vic Corso/Production Drive</t>
  </si>
  <si>
    <t>1k mo</t>
  </si>
  <si>
    <t>Andrew Stauter/Drainage Plan I90 West</t>
  </si>
  <si>
    <t>Camp Shelby/Braithwaite</t>
  </si>
  <si>
    <t>P.D.</t>
  </si>
  <si>
    <t>VOID per chuck 5/14/04Bill as work advances/Pd. $3K cash-added $6K for revisions $26850.00</t>
  </si>
  <si>
    <t>$4,500 due @50% completion - Pete changed contract to 9K</t>
  </si>
  <si>
    <t>suit</t>
  </si>
  <si>
    <t>$7,500 due</t>
  </si>
  <si>
    <t>$2,200 due</t>
  </si>
  <si>
    <t>$25K during const.</t>
  </si>
  <si>
    <t>Owen Const/Possum Hollow</t>
  </si>
  <si>
    <t>Python Corp/Paul Wright</t>
  </si>
  <si>
    <t>Quiznos/Mandebello/Covington 6120</t>
  </si>
  <si>
    <t>David Bible East2</t>
  </si>
  <si>
    <t>Flynn/Florida Ave Hair Studio</t>
  </si>
  <si>
    <t>Kay Truby/117 Fountainbleu</t>
  </si>
  <si>
    <t>write off per Pete</t>
  </si>
  <si>
    <t>Bill for $30K for SAP, Inc. Camp Learn</t>
  </si>
  <si>
    <t>Chuck spoke to on 7/8on Old Spanish Trail</t>
  </si>
  <si>
    <t>Quiznos/Pontchartrain/Hardy</t>
  </si>
  <si>
    <t>Owen/Day Street Warehouse</t>
  </si>
  <si>
    <t>bal. W/fm + 500 for addit'l</t>
  </si>
  <si>
    <t>Phase 1 = 8702 see proposal 1/21/04</t>
  </si>
  <si>
    <t>Invoice 3707 through robert cool</t>
  </si>
  <si>
    <t>Quiznos7117/Behrmanhwy/Rockweiler</t>
  </si>
  <si>
    <t>ECO/Dwyer Warehouse</t>
  </si>
  <si>
    <t>Quiznos 5876/David Drive/Ogeron</t>
  </si>
  <si>
    <t>Jim Griswold/Foundation</t>
  </si>
  <si>
    <t>Hotel Bar</t>
  </si>
  <si>
    <t>Textron-Slidell/James Goldsmith</t>
  </si>
  <si>
    <t>Kaufmann/Metal Bldg/Goff</t>
  </si>
  <si>
    <t>Kaufmann/STARC</t>
  </si>
  <si>
    <t>Quiznos/Barrataria blvd/Dalili</t>
  </si>
  <si>
    <t>Rocky Troxler/UNO</t>
  </si>
  <si>
    <t>84 Lumber</t>
  </si>
  <si>
    <t>1511a</t>
  </si>
  <si>
    <t>Family Cuts Hwy 21</t>
  </si>
  <si>
    <t>Cookie/M&amp;M Buildout/Owen</t>
  </si>
  <si>
    <t>Quiznos 7362/Airline/Mabile</t>
  </si>
  <si>
    <t>Nga Vu Residence</t>
  </si>
  <si>
    <t>$1.00/sf</t>
  </si>
  <si>
    <t>No Record, was this paid to pete?</t>
  </si>
  <si>
    <t>Quiznos/Westwego/Chas Strong</t>
  </si>
  <si>
    <t>Quiznos/Napoleon-N.O./charbonnet</t>
  </si>
  <si>
    <t>ECO (Murphy Suit)</t>
  </si>
  <si>
    <t>$1.50/s.f.</t>
  </si>
  <si>
    <t xml:space="preserve">Steve Allen/Shell Station-Lakeshore </t>
  </si>
  <si>
    <t>Quiznos/Opelousas/Lynwood Creswell</t>
  </si>
  <si>
    <t>Braithwaite/Peoples health network</t>
  </si>
  <si>
    <t>Lisa Landesman/Dental Office</t>
  </si>
  <si>
    <t>Quiznos/Jefferson Hwy/Joe Guisi</t>
  </si>
  <si>
    <t>Don Muth/Ofc. Building Airport Rd.</t>
  </si>
  <si>
    <t>Kaufmann/parking lot</t>
  </si>
  <si>
    <t>Quiznos/Ebersole/Veterans Blvd.</t>
  </si>
  <si>
    <t>Quiznos/Tim Koehl/Mall of La/B.R.</t>
  </si>
  <si>
    <t>Vic Corso/Foundation</t>
  </si>
  <si>
    <t>add $1,550.00 for amendment</t>
  </si>
  <si>
    <t>pd. $2K cash 10/27/04 in addition for first payment of 1885</t>
  </si>
  <si>
    <t>Owen/M&amp;M Buildout (offices)</t>
  </si>
  <si>
    <t>Braithwaite/Textron N.O.</t>
  </si>
  <si>
    <t>contract on this one</t>
  </si>
  <si>
    <t>Paul Rees/7th street addition</t>
  </si>
  <si>
    <t>Quiznos/Haindle/Hwy 90 Luling 8121</t>
  </si>
  <si>
    <t>Quiznos/Phil Locicero/Esplanade mall</t>
  </si>
  <si>
    <t>Quiznos/5740/Larry Lee/Hattiesburg</t>
  </si>
  <si>
    <t>Discovery Office Building/Omni</t>
  </si>
  <si>
    <t>Mike Sanderson</t>
  </si>
  <si>
    <t>on hold</t>
  </si>
  <si>
    <t>Bruce Jackson/Jefferson Hwy parking</t>
  </si>
  <si>
    <t>bankrupt</t>
  </si>
  <si>
    <t>revised from contract for new s.f. - see invoices</t>
  </si>
  <si>
    <t>Textron-Slidell</t>
  </si>
  <si>
    <t>Faith Bible Church</t>
  </si>
  <si>
    <t>Quiznos 7680/Cannizaro/Hwy190-Coving.</t>
  </si>
  <si>
    <t>$1,550 +$71.00 for permit</t>
  </si>
  <si>
    <t>Rodney Buras/2nd Street addition</t>
  </si>
  <si>
    <t>Kaufmann/Cane St. Buildout</t>
  </si>
  <si>
    <t>1567a</t>
  </si>
  <si>
    <t>Rigolets Efficiency Apts.</t>
  </si>
  <si>
    <t>Give up per chuck</t>
  </si>
  <si>
    <t>revised contract for potential changes</t>
  </si>
  <si>
    <t>modified contract</t>
  </si>
  <si>
    <t>Sharon&amp;Tim Mclane/South Palm drive</t>
  </si>
  <si>
    <t>Kenner Regional Medical Ctr/HR</t>
  </si>
  <si>
    <t>Braithwaite/Nap. Ave-LSU</t>
  </si>
  <si>
    <t>Kenner Regional/Psychiatric</t>
  </si>
  <si>
    <t>added 1,550 for amendment to contract</t>
  </si>
  <si>
    <t>ECO Strip Mall - Oak Harbor</t>
  </si>
  <si>
    <t>Distinctive Design/Gerald Sauter</t>
  </si>
  <si>
    <t>$500/ea</t>
  </si>
  <si>
    <t>Quiznos/Gause West/Su Nguyen</t>
  </si>
  <si>
    <t>Brian Fassbender house</t>
  </si>
  <si>
    <t>1637a</t>
  </si>
  <si>
    <t>canopy?</t>
  </si>
  <si>
    <t>ECO/Bayou Liberty 4-plex</t>
  </si>
  <si>
    <t>Chester Cabirac/Bayou Liberty Warehouse</t>
  </si>
  <si>
    <t>McMath/Slidell Specialty Hospital</t>
  </si>
  <si>
    <t>$5,040 when complete</t>
  </si>
  <si>
    <t>PD</t>
  </si>
  <si>
    <t>ON HOLD</t>
  </si>
  <si>
    <t>during construction</t>
  </si>
  <si>
    <t>Griffin Crane Service</t>
  </si>
  <si>
    <t>includes 1550 ammendment</t>
  </si>
  <si>
    <t>MawMaw's Daycare</t>
  </si>
  <si>
    <t>Quiznos 4892/Dejean/1130 Clearview</t>
  </si>
  <si>
    <t>Miguel Diaz/Rework Residential</t>
  </si>
  <si>
    <t>These are plans that went to Dream Home Design then came to us</t>
  </si>
  <si>
    <t>Quiznos8417/Metairie Rd./Cameron</t>
  </si>
  <si>
    <t>Quiznos4890/Veterans Blvd/John Tiliakos</t>
  </si>
  <si>
    <t>Quiznos6674/Baton Rouge/Moton &amp; Warren</t>
  </si>
  <si>
    <t>Quiznos6740/St. Charles/Elisa Crenshaw</t>
  </si>
  <si>
    <t>Quiznos5525/Larry Hartman/Brookhaven</t>
  </si>
  <si>
    <t>Quiznos6947/Chalmette/Tony Morgan</t>
  </si>
  <si>
    <t>Executive Tan</t>
  </si>
  <si>
    <t>Dante's Pizza/Jim Luttrell</t>
  </si>
  <si>
    <t>.50/s.f. x 9,620 s.f.</t>
  </si>
  <si>
    <t>Transportation center/Picayune</t>
  </si>
  <si>
    <t>quiznos7362a/new location</t>
  </si>
  <si>
    <t>J. Stire BBQ/Hammond</t>
  </si>
  <si>
    <t>Quiznos7688/Charbonnet/Washington, N.O.</t>
  </si>
  <si>
    <t>z</t>
  </si>
  <si>
    <t xml:space="preserve"> bill 7550 per Pete (mike said bill to schween)</t>
  </si>
  <si>
    <t>Regions Bank/Robert Polk</t>
  </si>
  <si>
    <t>Christian Life Church/Picayune</t>
  </si>
  <si>
    <t>Marcussen Residence</t>
  </si>
  <si>
    <t>Braithwaite/Baptist Mem Hyperbaric</t>
  </si>
  <si>
    <t>Lindsey Jackson/Picayune residence</t>
  </si>
  <si>
    <t>overpaid 48.80</t>
  </si>
  <si>
    <t>concrete apron</t>
  </si>
  <si>
    <t>Quiznos 8814/Breaux</t>
  </si>
  <si>
    <t>Griswold office building</t>
  </si>
  <si>
    <t>Bryan Construction/Grand Point Apts.</t>
  </si>
  <si>
    <t>David Bottner/Oak Harbor Office Bldg</t>
  </si>
  <si>
    <t>paid $1,600 for resub</t>
  </si>
  <si>
    <t>bill when rec'd from fm</t>
  </si>
  <si>
    <t>LaQuinta Inn/Dapco(mandeville)</t>
  </si>
  <si>
    <t>wipe off per Chuck</t>
  </si>
  <si>
    <t>exchange of services per chuck</t>
  </si>
  <si>
    <t>Owen Const/Warehouse/Camellia Trace</t>
  </si>
  <si>
    <t>construction surveillance</t>
  </si>
  <si>
    <t>$1,500.00 monthly</t>
  </si>
  <si>
    <t>Dapco/Juliet Hotel 800 Jefferson/Lafayette</t>
  </si>
  <si>
    <t>other medical facilities</t>
  </si>
  <si>
    <t>Lafayette, LA</t>
  </si>
  <si>
    <t>Platform Crane/Ryan Richard/kaufmann</t>
  </si>
  <si>
    <t>jum luttrell/pont retail center</t>
  </si>
  <si>
    <t>IGC/Brian Reine/Site plan &amp; elev for apts.</t>
  </si>
  <si>
    <t>Renee Cannizarro/Daiquiri Shop</t>
  </si>
  <si>
    <t>2nd Street Soup Kitchen/Mt. Olive Church</t>
  </si>
  <si>
    <t>donation</t>
  </si>
  <si>
    <t>Textron Pole Barn</t>
  </si>
  <si>
    <t>Lafayette, LA - Grand Pointe</t>
  </si>
  <si>
    <t>Bryan Construction/Ashford Place-monroe</t>
  </si>
  <si>
    <t>Fire Station No. 5</t>
  </si>
  <si>
    <t>Pontchartrain Hardware</t>
  </si>
  <si>
    <t>Hannah Homes</t>
  </si>
  <si>
    <t>LaQuinta Inn/Dapco-Covington</t>
  </si>
  <si>
    <t>Gated Entrance</t>
  </si>
  <si>
    <t>??</t>
  </si>
  <si>
    <t>unpredictable - David working with</t>
  </si>
  <si>
    <t>4/25/05 Billed</t>
  </si>
  <si>
    <t>Check with Chuck</t>
  </si>
  <si>
    <t>5/26/05wherabouts unknown/lien proceedings started (check with pete re status)</t>
  </si>
  <si>
    <t>5/26/05 reworked contract</t>
  </si>
  <si>
    <t>5/27/05 billed</t>
  </si>
  <si>
    <t>Braithwaite/Ppls hlth network/two lake way</t>
  </si>
  <si>
    <t>6/6/05 billed</t>
  </si>
  <si>
    <t>maritime systems/dumstorf</t>
  </si>
  <si>
    <t>ECO/Amber Trace/mike perkins?</t>
  </si>
  <si>
    <t>Kaufmann/next to surgi west/Old Spanish</t>
  </si>
  <si>
    <t>Hotard Bus Group</t>
  </si>
  <si>
    <t>Dr. Hernandez/LaQuinta</t>
  </si>
  <si>
    <t>bill @50%/additional 9,250.00 if const. pd. Svcs.</t>
  </si>
  <si>
    <t>Percy Courseault/foundation</t>
  </si>
  <si>
    <t>Causeway Blvd. Church of Christ/tammany oaks</t>
  </si>
  <si>
    <t>Charbonnet/middle of nowhere swamp tour</t>
  </si>
  <si>
    <t>ECO/ford nissan addition</t>
  </si>
  <si>
    <t>Mutter Shopping Center</t>
  </si>
  <si>
    <t>$1.80/s.f. adjust with final sf/$10K to start, $20K at 50%, then balance</t>
  </si>
  <si>
    <t>Kenner Regional Medical Ctr/Pre-op</t>
  </si>
  <si>
    <t>Gladney Lemoine/River Park Estates</t>
  </si>
  <si>
    <t>hourly</t>
  </si>
  <si>
    <t>Slidell memorial hospital/Schamback</t>
  </si>
  <si>
    <t>Owen Construction/harborcenter metal bldg</t>
  </si>
  <si>
    <t>pete said no charge</t>
  </si>
  <si>
    <t>no charge</t>
  </si>
  <si>
    <t>Kastner place s/d - Surgi West</t>
  </si>
  <si>
    <t>Surgi west bldout/Old Span Trl/Kaufmann</t>
  </si>
  <si>
    <t>1676a</t>
  </si>
  <si>
    <t>Kastners/d/Surgi W./Old Span Trl/Kaufmann</t>
  </si>
  <si>
    <t>no contract as of 6/21/05</t>
  </si>
  <si>
    <t>?? DK</t>
  </si>
  <si>
    <t>estimate of job fee</t>
  </si>
  <si>
    <t>ended up beign 10K s.f.</t>
  </si>
  <si>
    <t>Mike Patterson/Goodbe Church</t>
  </si>
  <si>
    <t>40 hrs</t>
  </si>
  <si>
    <t>1517a</t>
  </si>
  <si>
    <t>CNS Buildouts A,B,C 3,000 s/f</t>
  </si>
  <si>
    <t>Dennis Pereira/Brier Lake Renovations</t>
  </si>
  <si>
    <t>IGC/Omni/brian reine/phs 2 sun valley apt</t>
  </si>
  <si>
    <t>bal @100%</t>
  </si>
  <si>
    <t>Kaufmann/Osberg Dermato/Oak Har</t>
  </si>
  <si>
    <t>Pellechia/Madisonville on the Lake</t>
  </si>
  <si>
    <t>maurin/gamso</t>
  </si>
  <si>
    <t>Lloyd Hackney/rrd dr.-hammond/Camellia</t>
  </si>
  <si>
    <t>formerly Vance Gamso - that one cx'd - changed for Camellia</t>
  </si>
  <si>
    <t>Randazzos</t>
  </si>
  <si>
    <t>Shoneys/Clearview &amp; I-10/Vance Gamso</t>
  </si>
  <si>
    <t>504-456-9081/504-455-6287</t>
  </si>
  <si>
    <t>Thomas Yee/South Seas</t>
  </si>
  <si>
    <t>c 904-338-4572 - 30448 St. $1,900 @ 50% completion John Street - Brier Lake</t>
  </si>
  <si>
    <t>ECO/Lee Dupont/moving mand. Houses</t>
  </si>
  <si>
    <t>Brian reine/commercial/howze beach</t>
  </si>
  <si>
    <t>Mike Patterson/Goodbe Church/grace har</t>
  </si>
  <si>
    <t>Currently Oustanding Invoices:</t>
  </si>
  <si>
    <t>Oak Harbor Hilton/Dapco</t>
  </si>
  <si>
    <t>Randazzos/Braithwaite</t>
  </si>
  <si>
    <t>Braithwaite/port of new orleans</t>
  </si>
  <si>
    <t>$2.00/s.f. per chuck/increased square footage from 8320 to 8960</t>
  </si>
  <si>
    <t>Kaufmann/Amber street storage</t>
  </si>
  <si>
    <t>7875 strt 10K @50%</t>
  </si>
  <si>
    <t>Sugacane buildout/Douglas Mendoza</t>
  </si>
  <si>
    <t>$2K @ 50%</t>
  </si>
  <si>
    <t>Schween Chiropractic</t>
  </si>
  <si>
    <t>$2/s.f. x 4,500 s.f.</t>
  </si>
  <si>
    <t>Bob Maurin/Warehouse</t>
  </si>
  <si>
    <t>Anthony Terrell/Chubasco Residence</t>
  </si>
  <si>
    <t>Brookter Roof Remodel</t>
  </si>
  <si>
    <t>.75/s.f.</t>
  </si>
  <si>
    <t>1517b</t>
  </si>
  <si>
    <t>CNS Buildouts D &amp; E s/f ?</t>
  </si>
  <si>
    <t>Oak Harbor Marina Café</t>
  </si>
  <si>
    <t>Sue Berlier/34124 Longleaf Lane</t>
  </si>
  <si>
    <t>Greta Abadie</t>
  </si>
  <si>
    <t>Braithwaite/Insultech</t>
  </si>
  <si>
    <t>Quiznos 9617 - Galliano</t>
  </si>
  <si>
    <t>Quiznos 9317 - Denham Springs</t>
  </si>
  <si>
    <t>Quiznos 10054 Lake Charles</t>
  </si>
  <si>
    <t>Quiznos 9880 Magazine St., N.O.</t>
  </si>
  <si>
    <t>El Bethel Apostolic/Rev Wellington</t>
  </si>
  <si>
    <t>buildout for these apts. Also included</t>
  </si>
  <si>
    <t>Rest. 2117 Gause</t>
  </si>
  <si>
    <t>St. Tammany Parish/Towers Bldg.</t>
  </si>
  <si>
    <t>contract not yet signed/addition to residence</t>
  </si>
  <si>
    <t>void inv/hold</t>
  </si>
  <si>
    <t>FEAST Catering</t>
  </si>
  <si>
    <t>STARC taking over house</t>
  </si>
  <si>
    <t>Vanguard/Paul Mitchell/Kaufmann</t>
  </si>
  <si>
    <t>Gulf Coast Bank</t>
  </si>
  <si>
    <t>Anna Crow Residence</t>
  </si>
  <si>
    <t>Quiznos 9968</t>
  </si>
  <si>
    <t>$1.00/s.f.</t>
  </si>
  <si>
    <t>$7K at 100%</t>
  </si>
  <si>
    <t>HOLDING</t>
  </si>
  <si>
    <t>Mike Lang/2963 Camellia/rebuild plans</t>
  </si>
  <si>
    <t>Quiznos 9697 Belle Chasse</t>
  </si>
  <si>
    <t>Sandra Smith</t>
  </si>
  <si>
    <t>Quiznos 9619</t>
  </si>
  <si>
    <t>Quiznos 5989</t>
  </si>
  <si>
    <t>Quiznos 10143</t>
  </si>
  <si>
    <t>Kevin Smith</t>
  </si>
  <si>
    <t>Quiznos 9464</t>
  </si>
  <si>
    <t>Braithwaite Lakeway</t>
  </si>
  <si>
    <t>Braithwaite Hancock Shopping</t>
  </si>
  <si>
    <t>Slidell Memorial - Misc Work</t>
  </si>
  <si>
    <t>Barbara Padgette</t>
  </si>
  <si>
    <t>Autozone/Site Plan</t>
  </si>
  <si>
    <t xml:space="preserve">       </t>
  </si>
  <si>
    <t>Quiznos 10361</t>
  </si>
  <si>
    <t>Quiznos 9878</t>
  </si>
  <si>
    <t>Quiznos 10275</t>
  </si>
  <si>
    <t>Leo Casanave</t>
  </si>
  <si>
    <t>Carl Helwig</t>
  </si>
  <si>
    <t>Quiznos/Ellen's Store</t>
  </si>
  <si>
    <t>Pentecostal</t>
  </si>
  <si>
    <t>Jeff Breland/Hwy 41 Storage</t>
  </si>
  <si>
    <t>Glenn Pichon</t>
  </si>
  <si>
    <t>Robert Davis - 151 Carr</t>
  </si>
  <si>
    <t>Bob Case/167 Carr Drive</t>
  </si>
  <si>
    <t>Deanna Nash/Smoothie King</t>
  </si>
  <si>
    <t>Riverside shopping/Byron Sherrod</t>
  </si>
  <si>
    <t>1-713-384-4289</t>
  </si>
  <si>
    <t>Tony &amp; Agnes Buffone</t>
  </si>
  <si>
    <t>Avery/316 Dorset</t>
  </si>
  <si>
    <t>Rhonda Bovia</t>
  </si>
  <si>
    <t>Mark Stansbury/Lot 14 Hillcrest</t>
  </si>
  <si>
    <t>Quiznos 10389</t>
  </si>
  <si>
    <t>Quiznos 8871</t>
  </si>
  <si>
    <t xml:space="preserve">bruce crouch ph 898-2792/fax </t>
  </si>
  <si>
    <t>Francisco Bermudez/Latino Productions</t>
  </si>
  <si>
    <t>Insuk Caro/Gretna Apts</t>
  </si>
  <si>
    <t>Oak Harbor Marina/Mark White</t>
  </si>
  <si>
    <t>George Cordes/Shopping Center-military</t>
  </si>
  <si>
    <t>Quiznos 10558/Baton Rouge</t>
  </si>
  <si>
    <t>Southside Café/Natal</t>
  </si>
  <si>
    <t>Elliot Everard Residence</t>
  </si>
  <si>
    <t>Mary Telamo</t>
  </si>
  <si>
    <t>CXnothing much done still on prelims - will be in Friday a.m.</t>
  </si>
  <si>
    <t>Turgeau/Brownswitch Office</t>
  </si>
  <si>
    <t>$2/s.f. Bill at 50% ($2,000.00)</t>
  </si>
  <si>
    <t>Paul Tabary/29298 Paquet Road</t>
  </si>
  <si>
    <t>David Siben/77882 Hwy 21</t>
  </si>
  <si>
    <t>bill at 50%</t>
  </si>
  <si>
    <t>$2/s.f. bill at completion</t>
  </si>
  <si>
    <t>IGC/Omni/brian reine/ph 2 sun valley apt</t>
  </si>
  <si>
    <t>*******</t>
  </si>
  <si>
    <t>Papa Johns</t>
  </si>
  <si>
    <t>Best Building</t>
  </si>
  <si>
    <t>Peace Lutheran Church</t>
  </si>
  <si>
    <t>Edgewood &amp; Hwy 190 - workers' quarters</t>
  </si>
  <si>
    <t>Northshore Beach Fire Dept.</t>
  </si>
  <si>
    <t>Harvest Builders Shelters</t>
  </si>
  <si>
    <t>Donna Martin Foundation Plan</t>
  </si>
  <si>
    <t>Minster Residence</t>
  </si>
  <si>
    <t>Hildebrant Dental Office</t>
  </si>
  <si>
    <t>Slidell City Court A/C</t>
  </si>
  <si>
    <t>Northshore Medical Park/Gastworth</t>
  </si>
  <si>
    <t>Xtreme Sports/Veiga</t>
  </si>
  <si>
    <t>not yet 7/19</t>
  </si>
  <si>
    <t>Sheelagh Malloy Guest House</t>
  </si>
  <si>
    <t>750/5K/5K</t>
  </si>
  <si>
    <t>Ronald Reyes/102 Davis Drive</t>
  </si>
  <si>
    <t>Amount due reflects work accomplished prior to our cancellation of project</t>
  </si>
  <si>
    <t>In-Style Interior/Rodriguez</t>
  </si>
  <si>
    <t>Coast Concrete</t>
  </si>
  <si>
    <t>Quiznos 10006 - 404 Carrollton</t>
  </si>
  <si>
    <t>see contract, phase 1 $19,500?, phase 2 another 60% $39K?, phase 3 remaining 10% (Billed for 7% thru 90% completion)</t>
  </si>
  <si>
    <t>Beginning Stages 8/3/06 per David</t>
  </si>
  <si>
    <t>CANCELLED - $ RETURNED</t>
  </si>
  <si>
    <t>Don &amp; Patsy Courtade/log home</t>
  </si>
  <si>
    <t>Image Sun Tanning/Garrigan</t>
  </si>
  <si>
    <t>Hiram</t>
  </si>
  <si>
    <t>Quiznos 11466</t>
  </si>
  <si>
    <t>Quiznos 11445</t>
  </si>
  <si>
    <t>Youth Center</t>
  </si>
  <si>
    <t>bill 3,500 at 50%</t>
  </si>
  <si>
    <t>204 Legendre/Alamo/Kramer</t>
  </si>
  <si>
    <t>bill at 100%</t>
  </si>
  <si>
    <t>Aldersgate/El Bethel/Dale Kimbal</t>
  </si>
  <si>
    <t>NO occupancy YET PER BRANDON</t>
  </si>
  <si>
    <t>Bryan Construction/Tyler, TX Apts</t>
  </si>
  <si>
    <t>25K per chuck</t>
  </si>
  <si>
    <t>IDN Security/Univ. of Miss.</t>
  </si>
  <si>
    <t>Shun Chung</t>
  </si>
  <si>
    <t>1,250 dep./ 5K w/Jeff Parish accept/12,804 w/completion</t>
  </si>
  <si>
    <t>TOWERS Design Work</t>
  </si>
  <si>
    <t>Carol Solomon/1750 St. Charles/cantrelleb</t>
  </si>
  <si>
    <t>Vincent Baiamonte</t>
  </si>
  <si>
    <t>2530 + 2K for rendering</t>
  </si>
  <si>
    <t>Steve Allen/Shell Station Gause E./Found.</t>
  </si>
  <si>
    <t>Doyle residence/fourth street</t>
  </si>
  <si>
    <t>Church of Jesus Christ of Latter Day Saints</t>
  </si>
  <si>
    <t>Maria Ledet</t>
  </si>
  <si>
    <t>for site plan only</t>
  </si>
  <si>
    <t>Larry &amp; Darlene Ford/Weatherly Cove</t>
  </si>
  <si>
    <t>Grand Point, Phase II</t>
  </si>
  <si>
    <t>New El Bethel/Rev. Wellington</t>
  </si>
  <si>
    <t>shared with Dale Kimball in QB - but two different projects</t>
  </si>
  <si>
    <t>shared with Rev Wellington in QB - but two different projects</t>
  </si>
  <si>
    <t>site plan</t>
  </si>
  <si>
    <t>JJ Engeron/Nat'l Home Furnishings</t>
  </si>
  <si>
    <t>Wings Pizza N Things/Phillip Liuzza</t>
  </si>
  <si>
    <t>paid total up front</t>
  </si>
  <si>
    <t>$4K due @ 50% then balance - will be charging extra if she adds porches and elevator</t>
  </si>
  <si>
    <t>Newmark Const/200 Washington</t>
  </si>
  <si>
    <t>Mike Kramer/2989 Camellia Drive</t>
  </si>
  <si>
    <t>New Church</t>
  </si>
  <si>
    <t>$3,500 added for structural work on in contract signed 9/5 - must be finished by end of 10/06</t>
  </si>
  <si>
    <t>Front St. Design Package</t>
  </si>
  <si>
    <t>Reine - Front St. Retail Center Site Work</t>
  </si>
  <si>
    <t>BILLED TOGETHER - due at signing for both projects</t>
  </si>
  <si>
    <t>Oschner Pre-Op Holding/Cantrelle Braith.</t>
  </si>
  <si>
    <t>50% as donation 50% to Pete</t>
  </si>
  <si>
    <t>Quiznos 11446-Zachary</t>
  </si>
  <si>
    <t>Quiznos 10557 - State street/Baton Rouge</t>
  </si>
  <si>
    <t>Quiznos 10752 - Bossier</t>
  </si>
  <si>
    <t>paid in advance</t>
  </si>
  <si>
    <t>Kostmeyer Buildouts/1080 Pontchartrain</t>
  </si>
  <si>
    <t>Quiznos 11444 - gonzales</t>
  </si>
  <si>
    <t>CX'd billed for hours</t>
  </si>
  <si>
    <t xml:space="preserve">Kaufmann Surgi Stes 10 &amp; 20 </t>
  </si>
  <si>
    <t>Kaufmann Surgi Stes 30 &amp; 40</t>
  </si>
  <si>
    <t>Tchefuncte Country Club</t>
  </si>
  <si>
    <t>New Home Ministries</t>
  </si>
  <si>
    <t>Free Church of the Annunciation</t>
  </si>
  <si>
    <t>bob sollberger</t>
  </si>
  <si>
    <t>Island Park, Phase II/Reflections of</t>
  </si>
  <si>
    <t>Quiznos 11685/1750 Prien Lake Road</t>
  </si>
  <si>
    <t>INVOICE 4919 project cx billed for hours at $2.50/hr? per pete</t>
  </si>
  <si>
    <t>Judy Lide/Mary Dan Residence</t>
  </si>
  <si>
    <t>Northlake Marine</t>
  </si>
  <si>
    <t>$1.00/s.f. $7,500 @ 50%</t>
  </si>
  <si>
    <t>Cypress Cove Marina/Venice &amp; Slidell</t>
  </si>
  <si>
    <t>Dr. Hernandez/Hammond/Hotel-med.-shop</t>
  </si>
  <si>
    <t>ECO/Lot 12A Northside/Site plan only</t>
  </si>
  <si>
    <t>Platform Crane Building 2</t>
  </si>
  <si>
    <t>Bell Boy/Clay Compton-Off Brownswitch</t>
  </si>
  <si>
    <t>Lynn Martin/Bens Ford Baptist Church</t>
  </si>
  <si>
    <t>John O Everett-4610 Pont/2nd story conv.</t>
  </si>
  <si>
    <t>Kaufmann/Parish Cab</t>
  </si>
  <si>
    <t>Aldersgate/Dale Kimball</t>
  </si>
  <si>
    <t>Quiznos 11816/Olive Branch</t>
  </si>
  <si>
    <t>Joann Price/General Maintenance/House</t>
  </si>
  <si>
    <t>Oak Harbor Marina/Parking Lot</t>
  </si>
  <si>
    <t>Phil Bryant/Rat's Nest Foundation Plan apt</t>
  </si>
  <si>
    <t>Edward Jones/slidell west buildout</t>
  </si>
  <si>
    <t>Shamrock Drive/Couresault Residence</t>
  </si>
  <si>
    <t>Stuart Duncan/Judge Perez</t>
  </si>
  <si>
    <t>$1.00/S.f.</t>
  </si>
  <si>
    <t>SMH Founders Building Suite Separation</t>
  </si>
  <si>
    <t>less than $2K per David 4/20/07</t>
  </si>
  <si>
    <t>3,407 s.f. Foundation Flooring</t>
  </si>
  <si>
    <t xml:space="preserve">1040 OST - Suites 1, 2 &amp; 3 </t>
  </si>
  <si>
    <t>Kaufmann Stes 7 &amp; 8</t>
  </si>
  <si>
    <t>Suites 10, 12 &amp; 14</t>
  </si>
  <si>
    <t>office warehouse</t>
  </si>
  <si>
    <t>$2/s.f. per chuck</t>
  </si>
  <si>
    <t>Quiznos/Meridian, MS/11329</t>
  </si>
  <si>
    <t>WGSO Radio/McMath</t>
  </si>
  <si>
    <t>SHA/Slidell Housing</t>
  </si>
  <si>
    <t>Hardin Assisted Living/Adrian Lanczewski</t>
  </si>
  <si>
    <t>Papa Johns 340/Wllms blvd. - Kenner</t>
  </si>
  <si>
    <t>Vic Corso/Sal &amp; Judys</t>
  </si>
  <si>
    <t>bal. at completion</t>
  </si>
  <si>
    <t>Eric Griswold/Olive Drive</t>
  </si>
  <si>
    <t>bathroom</t>
  </si>
  <si>
    <t>bedroom addition</t>
  </si>
  <si>
    <t>Brice Jones/Stan Rabalais</t>
  </si>
  <si>
    <t>$2/s.f.</t>
  </si>
  <si>
    <t>site and foundation</t>
  </si>
  <si>
    <t>KaufmannCharlie Maxwell</t>
  </si>
  <si>
    <t>Schween/Oak Harbor Autoplex changes</t>
  </si>
  <si>
    <t>Owens/Oak Harbor Office</t>
  </si>
  <si>
    <t>Methodist Health Building/kauf/former osberg</t>
  </si>
  <si>
    <t>main design - asked for $10,000.00 deposit</t>
  </si>
  <si>
    <t>Buildout stes 3 &amp; 4</t>
  </si>
  <si>
    <t>Kaufmann/Home-office</t>
  </si>
  <si>
    <t>Free</t>
  </si>
  <si>
    <t>egress signs</t>
  </si>
  <si>
    <t>The Pantry/Kentwood</t>
  </si>
  <si>
    <t>KOA Kampground</t>
  </si>
  <si>
    <t>asked for 1,500 dep/$1.25/s.f.</t>
  </si>
  <si>
    <t>Luttrell RG Plaza</t>
  </si>
  <si>
    <t>Pontchartrain Exec stes oak harb./Luttrell</t>
  </si>
  <si>
    <t>Carnation Street Addition</t>
  </si>
  <si>
    <t>PAID less colleciton fees</t>
  </si>
  <si>
    <t>Franks Body Shop</t>
  </si>
  <si>
    <t>Griswold/Poplar Res.</t>
  </si>
  <si>
    <t>Textron/Office Additions</t>
  </si>
  <si>
    <t>Textron/Stone Road Drainage</t>
  </si>
  <si>
    <t>Textron/New Tank Foundation</t>
  </si>
  <si>
    <t>Shell only $1.25/s.f.</t>
  </si>
  <si>
    <t>Lakeshore Church/Covington</t>
  </si>
  <si>
    <t>dep $2,250.00/9K at 50%/9K at 100%</t>
  </si>
  <si>
    <t>brandon</t>
  </si>
  <si>
    <t>chuck</t>
  </si>
  <si>
    <t>christy</t>
  </si>
  <si>
    <t>Alan</t>
  </si>
  <si>
    <t>jacob</t>
  </si>
  <si>
    <t>theresa</t>
  </si>
  <si>
    <t>Papa Johns - W. Esplanade</t>
  </si>
  <si>
    <t>La Rosetta/Robert Blvd.</t>
  </si>
  <si>
    <t>Jennie</t>
  </si>
  <si>
    <t>Jennie 7/20</t>
  </si>
  <si>
    <t>hold 7/20</t>
  </si>
  <si>
    <t>Jacob</t>
  </si>
  <si>
    <t>If more than Prelims and site plan/then $1.35 s.f.</t>
  </si>
  <si>
    <t>site plan - full design fee on proposal</t>
  </si>
  <si>
    <t>Reine/Omni - Pearl River Storage</t>
  </si>
  <si>
    <t>brandon getting started 7/20/07</t>
  </si>
  <si>
    <t>HOLD</t>
  </si>
  <si>
    <t>Quiznos 11467/Was 9317</t>
  </si>
  <si>
    <t>Gulfport/Office Warehouse</t>
  </si>
  <si>
    <t>Ainsworth/Jeff. Ave. garage apt.</t>
  </si>
  <si>
    <t>LeBeBe/Earlene Nunez</t>
  </si>
  <si>
    <t>David</t>
  </si>
  <si>
    <t>Quiznos 7452/Chalmette</t>
  </si>
  <si>
    <t>Mini storage facility</t>
  </si>
  <si>
    <t>Corso/Jackson Supply Tenant Bldout</t>
  </si>
  <si>
    <t>&amp; temporary trailer</t>
  </si>
  <si>
    <t>Kostmayer/Bainbridge</t>
  </si>
  <si>
    <t>david</t>
  </si>
  <si>
    <t>Snap Fitness/Slidell W. Buildout</t>
  </si>
  <si>
    <t>alan</t>
  </si>
  <si>
    <t>Highlands Apts/Phase II/Bryan Const.</t>
  </si>
  <si>
    <t>Slidell West Generic Buildout/unit 161</t>
  </si>
  <si>
    <t>MEP/Lafayette</t>
  </si>
  <si>
    <t>Tabernacle Baptist Church</t>
  </si>
  <si>
    <t>Lee Meyers/Lawsuit/Dream Court TrailerP</t>
  </si>
  <si>
    <t>retainer</t>
  </si>
  <si>
    <t>1880A</t>
  </si>
  <si>
    <t>buildout over lunchroom</t>
  </si>
  <si>
    <t>Braithwaite PHN/25th Floor</t>
  </si>
  <si>
    <t>Platform Crane Building 5 (3rd to constr)</t>
  </si>
  <si>
    <t>3rd building to construct</t>
  </si>
  <si>
    <t>Denise &amp; Mike Holmes</t>
  </si>
  <si>
    <t>multiple proposals defer to Pete when billing time comes - 17355 is thru 75%</t>
  </si>
  <si>
    <t>re-roof</t>
  </si>
  <si>
    <t>Omni/IGC/Reine - 2 site plans in Pearl River</t>
  </si>
  <si>
    <t>Lot 7 Interstate Industrial Park</t>
  </si>
  <si>
    <t>Lot 1 Interstate Industrial Park</t>
  </si>
  <si>
    <t>NO FILE JF Smith POR</t>
  </si>
  <si>
    <t>REDESIGN</t>
  </si>
  <si>
    <t>Patrick Baker IN COLLECTION -WRITE OFF</t>
  </si>
  <si>
    <t>Allen Road New Plans</t>
  </si>
  <si>
    <t>????</t>
  </si>
  <si>
    <t>10% w/building permit</t>
  </si>
  <si>
    <t>Ryan Clement/garage addition</t>
  </si>
  <si>
    <t>$500 deposit requested</t>
  </si>
  <si>
    <t>Kenneth Starling</t>
  </si>
  <si>
    <t>Griswold/313 Robin Hood, Cov.</t>
  </si>
  <si>
    <t>Annette/126 Eden Isles</t>
  </si>
  <si>
    <t>bill $2K at 50%</t>
  </si>
  <si>
    <t>Reine/Lot 7 Office Warehouse</t>
  </si>
  <si>
    <t>adj @ $2.00/s.f.</t>
  </si>
  <si>
    <t>ECO - Hubcaps, wheels, and tires site plan</t>
  </si>
  <si>
    <t>$1K deposit, $6,000 when site plan complete, bal @ 100% completion</t>
  </si>
  <si>
    <t>per david's proposal/cx orig proposal</t>
  </si>
  <si>
    <t>pete</t>
  </si>
  <si>
    <t>jen/david</t>
  </si>
  <si>
    <t>aaron</t>
  </si>
  <si>
    <t>Ray Masker/OST Buildout/Mcdonalds ofc</t>
  </si>
  <si>
    <t>Reine/Lot 1 Retail Center</t>
  </si>
  <si>
    <t>Quiznos 11569/Farmerville, LA</t>
  </si>
  <si>
    <t>Satterlee/Hammond Commercial Bldg</t>
  </si>
  <si>
    <t>Slidell City Court/Renovations</t>
  </si>
  <si>
    <t>3,915.20 dep/$5,872.80 @ 50%/Then balance</t>
  </si>
  <si>
    <t>Beulahland Baptist/Design Contractors</t>
  </si>
  <si>
    <t>Michael King/Found. Design - Ann Street</t>
  </si>
  <si>
    <t>Vic Corso/Ofc. Warehouse-James bus pk</t>
  </si>
  <si>
    <t>O'Brian Flooring</t>
  </si>
  <si>
    <t>Pete Weiland</t>
  </si>
  <si>
    <t>pete arrangements met</t>
  </si>
  <si>
    <t>PROJECT CX $1K deposit requested, then bal.</t>
  </si>
  <si>
    <t>Slidell West Ste 151</t>
  </si>
  <si>
    <t>new site plan to replace mini storage plan</t>
  </si>
  <si>
    <t>project cancelled, billed hourly</t>
  </si>
  <si>
    <t>deposit of $2,500.00 - 2436 St. Maurice Ave. New Orleans LA</t>
  </si>
  <si>
    <t>Addition to contract</t>
  </si>
  <si>
    <t>soils analysis</t>
  </si>
  <si>
    <t>TOTAL CONTRACT</t>
  </si>
  <si>
    <t xml:space="preserve">SMBC/edifice renovation </t>
  </si>
  <si>
    <t>Zito, Karen - 1708 Minnesota</t>
  </si>
  <si>
    <t>$2/s.f. - $1420.00 deposit</t>
  </si>
  <si>
    <t>Gagliano - Precision Sewing</t>
  </si>
  <si>
    <t>Standard Materials/Bob Scoggin</t>
  </si>
  <si>
    <t>Slidell West Ste 165</t>
  </si>
  <si>
    <t>Quiznos11965</t>
  </si>
  <si>
    <t>as builts</t>
  </si>
  <si>
    <t>job no???</t>
  </si>
  <si>
    <t>includes soils analysis (2917) bill with req for payment %</t>
  </si>
  <si>
    <t>construction period services</t>
  </si>
  <si>
    <t>K.B. Kaufmann/Dr. Rooney dental</t>
  </si>
  <si>
    <t>Ben Casey/Buildout</t>
  </si>
  <si>
    <t>stairs/total due at completion</t>
  </si>
  <si>
    <t>due at completion</t>
  </si>
  <si>
    <t>jen</t>
  </si>
  <si>
    <t>robert</t>
  </si>
  <si>
    <t>Pitfield Dentistry</t>
  </si>
  <si>
    <t>Alford Offices</t>
  </si>
  <si>
    <t>Corso/Southeast Investments LLC</t>
  </si>
  <si>
    <t>Lot 1 La Hwy 25 in covington</t>
  </si>
  <si>
    <t>Kaufmann/Sam Mirpuri</t>
  </si>
  <si>
    <t>Quiznos11665/Lake Oaks, NOLA</t>
  </si>
  <si>
    <t>just did site plan per chuck</t>
  </si>
  <si>
    <t>Penton Maintenance Buildout</t>
  </si>
  <si>
    <t>Bob Baker/Camp Villere Rd.</t>
  </si>
  <si>
    <t>fm</t>
  </si>
  <si>
    <t>site plan/building layout</t>
  </si>
  <si>
    <t>c</t>
  </si>
  <si>
    <t>robert/bran</t>
  </si>
  <si>
    <t>Kaufmann/Hotard/Russel Blvd &amp; Hwy49</t>
  </si>
  <si>
    <t>Gulfport job, uncertain if plausible as of 2/14/08</t>
  </si>
  <si>
    <t>working with church to save and reno</t>
  </si>
  <si>
    <t>NO CONTRACT</t>
  </si>
  <si>
    <t>NMD, Inc./Ethan Jolly</t>
  </si>
  <si>
    <t>Domicq foundation plan</t>
  </si>
  <si>
    <t>NC</t>
  </si>
  <si>
    <t>dep of $4K, $16K at 50%, $20K when permit obtained, $4K with cert of occupancy received - foundation only per Brandon 8/3/06 NO OCCUMPANY YET PER BRANDON 2/19/08</t>
  </si>
  <si>
    <t>bill $7,000.00 at 50%</t>
  </si>
  <si>
    <t>Becker Residence/Regatta Cove</t>
  </si>
  <si>
    <t>Windward Inc/Browns Village/1017sf add</t>
  </si>
  <si>
    <t>Windward Inc/Browns Village/elec&amp;mech</t>
  </si>
  <si>
    <t>1000 deposit 1,000 @ 50%</t>
  </si>
  <si>
    <t>Windward Inc/Browns Village/new 6000sf</t>
  </si>
  <si>
    <t>3000 deposit 4,500 @ 50%</t>
  </si>
  <si>
    <t>Kaufmann/Lucille street, Slidell - Hotard</t>
  </si>
  <si>
    <t>Vic Corso/Sal &amp; Judy's Addition 13,000 s.f.</t>
  </si>
  <si>
    <t>hold 2/29</t>
  </si>
  <si>
    <t>$1.75/s.f. check for final</t>
  </si>
  <si>
    <t>pete said he would work with them on price</t>
  </si>
  <si>
    <t>SMH - relocate ER doors</t>
  </si>
  <si>
    <t>$950.00 dep bal at completion</t>
  </si>
  <si>
    <t>Francisco Bermudez/Productos Latinos</t>
  </si>
  <si>
    <t>James Braud/316 Legendre</t>
  </si>
  <si>
    <t>Level 10/Lot #19 Oak Harbor</t>
  </si>
  <si>
    <t>$3K @ 50%</t>
  </si>
  <si>
    <t>Osaka/site plan</t>
  </si>
  <si>
    <t>McQueen/Bay St. Louis Structural Plan</t>
  </si>
  <si>
    <t>Jeremy McQueen</t>
  </si>
  <si>
    <t>Energy Cranes/Corso</t>
  </si>
  <si>
    <t>Quiznos 11746 I-12&amp;Hwy 59</t>
  </si>
  <si>
    <t>Quiznos 12160/Port Allen</t>
  </si>
  <si>
    <t>Quiznos 11966/Broussard, LA</t>
  </si>
  <si>
    <t>Textron/Renovate existing office space</t>
  </si>
  <si>
    <t>Crystal Nail &amp; Spa</t>
  </si>
  <si>
    <t>Robert Rd. Office Park</t>
  </si>
  <si>
    <t>Sushi Bar/Pontchartrain</t>
  </si>
  <si>
    <t>luttrell design</t>
  </si>
  <si>
    <t>project CX</t>
  </si>
  <si>
    <t>Quiznos 11444/Essen Lane/Baton Rouge</t>
  </si>
  <si>
    <t>warren lott</t>
  </si>
  <si>
    <t>generator</t>
  </si>
  <si>
    <t>Slidell West/Ste 167</t>
  </si>
  <si>
    <t>"same as 165"</t>
  </si>
  <si>
    <t>M Natal - Oak Harbor Restaurant</t>
  </si>
  <si>
    <t>M Natal - Voters Road Office</t>
  </si>
  <si>
    <t>Guastella/Taos St</t>
  </si>
  <si>
    <t>Ben Thomas/Ofc &amp; Warehouse</t>
  </si>
  <si>
    <t>nc</t>
  </si>
  <si>
    <t>Owens/Camellia trace redo site plan/drng/paving</t>
  </si>
  <si>
    <t>Owens/Ofc warehouse buildout</t>
  </si>
  <si>
    <t>across from camellia trace</t>
  </si>
  <si>
    <t>for townhomes</t>
  </si>
  <si>
    <t>Quiznos 6447/Clinton, MS</t>
  </si>
  <si>
    <t>Quiznos 12335/Lake Chas., LA</t>
  </si>
  <si>
    <t>CX per Chuck 5/1/08 - $2K @ 50%</t>
  </si>
  <si>
    <t>LaQuinta Inn Slidell - site plan</t>
  </si>
  <si>
    <t>Hotel</t>
  </si>
  <si>
    <t>Additional Renovations</t>
  </si>
  <si>
    <t>K.B. Kaufmann/South Seas bldout</t>
  </si>
  <si>
    <t>1,000 s.f.</t>
  </si>
  <si>
    <t>Osaka</t>
  </si>
  <si>
    <t>deposit requested not invoiced (5/7/08)</t>
  </si>
  <si>
    <t>Tangipahoa Wastewater Runoff</t>
  </si>
  <si>
    <t>0.75/s.f. (out of house) .50/s.f. (in house)</t>
  </si>
  <si>
    <t>Mcallisters/Rowlett, TX</t>
  </si>
  <si>
    <t>Mcallisters/Austin, TX</t>
  </si>
  <si>
    <t>Textron Generator Platform</t>
  </si>
  <si>
    <t>Hyundai/former Autoplex - mike serpas</t>
  </si>
  <si>
    <t>Mark Jolissaint - Roof Dwgs.</t>
  </si>
  <si>
    <t>Additional Billing</t>
  </si>
  <si>
    <t>1051 deposit required 1,000 @ 50% Added 639 for additional s.f.</t>
  </si>
  <si>
    <t>Zito Russel Architects - Rowlett Plaza</t>
  </si>
  <si>
    <t>Linda Larkin/Elevation/105 Rue Chateau</t>
  </si>
  <si>
    <t>Richard Findley/McDonalds Renovation</t>
  </si>
  <si>
    <t>Quiznos 12208 - Meridian, MS</t>
  </si>
  <si>
    <t>Quiznos 11683 - Walker, LA</t>
  </si>
  <si>
    <t>Judge Lamz/City Court Parking Lot</t>
  </si>
  <si>
    <t>Building was smaller than originally thought</t>
  </si>
  <si>
    <t>Quiznos 12235/Delgado</t>
  </si>
  <si>
    <t>Veterans Pool</t>
  </si>
  <si>
    <t>David has contract</t>
  </si>
  <si>
    <t>K. B. Kaufmann/1930 N. Collins/Kristy's Ch</t>
  </si>
  <si>
    <t>On Hold - 6/24/08 - Hourly</t>
  </si>
  <si>
    <t>On Hold</t>
  </si>
  <si>
    <t>Christianos</t>
  </si>
  <si>
    <t>hrly $85/hr. - update and resubmit to fire marshal</t>
  </si>
  <si>
    <t>Quiznos 12358</t>
  </si>
  <si>
    <t>McAllister's/Lubbock</t>
  </si>
  <si>
    <t>Sunrise on 2nd</t>
  </si>
  <si>
    <t>prelims</t>
  </si>
  <si>
    <t>addit'l work</t>
  </si>
  <si>
    <t>Additional work to rresumbt to FM</t>
  </si>
  <si>
    <t>was 11445</t>
  </si>
  <si>
    <t>Southeast Louisiana Hospital/Kirk Davis</t>
  </si>
  <si>
    <t>$4,000 @ 50%</t>
  </si>
  <si>
    <t>$4K @ completion</t>
  </si>
  <si>
    <t>$2,325 @ 50% completion</t>
  </si>
  <si>
    <t>Stennis Space Ctr/Broadmoor</t>
  </si>
  <si>
    <t>Salsbury Residence</t>
  </si>
  <si>
    <t>Northshore Church</t>
  </si>
  <si>
    <t>=+IBC review fee</t>
  </si>
  <si>
    <t>Aldersgate/2nd street/Wellington/kaufmann</t>
  </si>
  <si>
    <t>NO address on file, per JOHN</t>
  </si>
  <si>
    <t>Tina Gioe/Treasure Isle</t>
  </si>
  <si>
    <t>must be billed w/in 15 days of completion</t>
  </si>
  <si>
    <t>Strain Residence/Poplarville</t>
  </si>
  <si>
    <t>foundation only</t>
  </si>
  <si>
    <t>Torregano, Freida/Daycare</t>
  </si>
  <si>
    <t>4400 @ 50%</t>
  </si>
  <si>
    <t>$3,500 @ 50% Completion</t>
  </si>
  <si>
    <t>Reduce Geotechnical by $5,484.00 - our charge is 430 + 20% = 516</t>
  </si>
  <si>
    <t>10K @ 25%; 15K @50%; bal w/FM response</t>
  </si>
  <si>
    <t>Quiznos 12418/Newton, MS</t>
  </si>
  <si>
    <t>Quiznos 12539/Lafayette, LA</t>
  </si>
  <si>
    <t>People's Health- Three Lakeway 2540</t>
  </si>
  <si>
    <t>7,500 with FM approval/bal with acceptance of as built plans</t>
  </si>
  <si>
    <t>Mustafa, Mike - Hwy 190</t>
  </si>
  <si>
    <t>bill 10K @ 30%; 10K @ 60%, bal @ comp - took 3,500 off contract amount for previous work paid 2/07</t>
  </si>
  <si>
    <t>K.B. Kaufmann/El Bethel</t>
  </si>
  <si>
    <t>Rainbow Childcare Center/Kingspoint</t>
  </si>
  <si>
    <t>full price if they get $, full price at 6-8% of construction/otherwise $3,000.00</t>
  </si>
  <si>
    <t>Head Start</t>
  </si>
  <si>
    <t>minor changes - charge for expenses only</t>
  </si>
  <si>
    <t>foundation only/$ per pete</t>
  </si>
  <si>
    <t>$16,200.00 finished hotel</t>
  </si>
  <si>
    <t>Geotechnical Studies??</t>
  </si>
  <si>
    <t>subflder</t>
  </si>
  <si>
    <t>Honaker Funeral Home</t>
  </si>
  <si>
    <t>3K deposit, 8,500 @ 50%/wellington - (k.b. signed contract)</t>
  </si>
  <si>
    <t>Instant Care/Gause Blvd/Kaufmann</t>
  </si>
  <si>
    <t>Hollywood Nails/They Pam</t>
  </si>
  <si>
    <t>Topo Work - need contract change per Br</t>
  </si>
  <si>
    <t>Bruce said we need a change order to our (DEI) contract, but we received amendments from parish before for additional work????</t>
  </si>
  <si>
    <t>Luttrell/4 plex condos</t>
  </si>
  <si>
    <t>ARC Mechanical/NOPT</t>
  </si>
  <si>
    <t>Get amt from contract</t>
  </si>
  <si>
    <t>get amt from proposal</t>
  </si>
  <si>
    <t>Melida/Camp Bow Wow</t>
  </si>
  <si>
    <t>NOT FINAL BILL</t>
  </si>
  <si>
    <t>Quiznos 11569/Farmerville 2nd location</t>
  </si>
  <si>
    <t>1100 dep, 3,500 @ 50% then balance</t>
  </si>
  <si>
    <t>People's Health- Three Lakeway 2560</t>
  </si>
  <si>
    <t>Stennis Data Bouy</t>
  </si>
  <si>
    <t>Mcallisters/Weatherford, TX</t>
  </si>
  <si>
    <t>Derek Drive/Buildout Ste 5-6/Satterlee</t>
  </si>
  <si>
    <t>2nd set</t>
  </si>
  <si>
    <t>Suite 7 not done (previously this job #)/Balance w/FM response</t>
  </si>
  <si>
    <t>see chuck's payment schedule</t>
  </si>
  <si>
    <t>ask jim</t>
  </si>
  <si>
    <t xml:space="preserve">$2.00/s.f. </t>
  </si>
  <si>
    <t>HVAC $2,000/unit/Ron Duhe</t>
  </si>
  <si>
    <t>.50 s.f. + 505 (fm &amp; IBC fees)</t>
  </si>
  <si>
    <t>VA /Kaufmann/Unit C</t>
  </si>
  <si>
    <t>VA/Kaufmann/Unit D</t>
  </si>
  <si>
    <t>S.E. La. Veterans Healthcare System</t>
  </si>
  <si>
    <t>C</t>
  </si>
  <si>
    <t>VA Slidell/Kaufmann/Unit B</t>
  </si>
  <si>
    <t>Quiznos 11639/Breaux Bridge</t>
  </si>
  <si>
    <t>Hammond</t>
  </si>
  <si>
    <t>Quiznos 12717/Hwy 190 &amp; Pleasant Ridge</t>
  </si>
  <si>
    <t>56.76% as of 12/23/08</t>
  </si>
  <si>
    <t>D (3,000) &amp; F (2500)</t>
  </si>
  <si>
    <t>B (4,000.00) last</t>
  </si>
  <si>
    <t>La. Gene Therapy Research/Kaufmann</t>
  </si>
  <si>
    <t>Pete Conner/Oak Harbor Site Plan/Storage</t>
  </si>
  <si>
    <t>Summerfield Bldg A, C, G, E</t>
  </si>
  <si>
    <t>FIREWALL DESIGN</t>
  </si>
  <si>
    <t>Canal Street Dental/Kaufmann</t>
  </si>
  <si>
    <t>$2K at signing, bal w/FM response</t>
  </si>
  <si>
    <t>10,270+ s.f.</t>
  </si>
  <si>
    <t>Charter Communications/Bindewald</t>
  </si>
  <si>
    <t>bal 100%</t>
  </si>
  <si>
    <t>Jeanine Meeds</t>
  </si>
  <si>
    <t>$1,000 start $2,500 design comp $500 contract complete</t>
  </si>
  <si>
    <t>Uptown Pediatric Dentistry</t>
  </si>
  <si>
    <t>La. Dept. of Agricultural/Electrical Only</t>
  </si>
  <si>
    <t>email contract</t>
  </si>
  <si>
    <t>sent to parish for comments</t>
  </si>
  <si>
    <t>Platform Crane Building 1/K.B. Kaufmann</t>
  </si>
  <si>
    <t>Honaker Funeral Home/new creamtory</t>
  </si>
  <si>
    <t>Dr. Anderson</t>
  </si>
  <si>
    <t>Stormwater/Utilities</t>
  </si>
  <si>
    <t>cx NOT PAID</t>
  </si>
  <si>
    <t>NOT PAID</t>
  </si>
  <si>
    <t>alan HOLD</t>
  </si>
  <si>
    <t>Hildebrandt for K.B. Kaufmann</t>
  </si>
  <si>
    <t>$4K @ 50%</t>
  </si>
  <si>
    <t>Dr. Hertzak/K.B.K. Kaufamann</t>
  </si>
  <si>
    <t>$2.50/s.f. 17,180 s.f. office warehouse/NC for KBK</t>
  </si>
  <si>
    <t>waiting</t>
  </si>
  <si>
    <t>Waiting</t>
  </si>
  <si>
    <t>Dr. Patterson</t>
  </si>
  <si>
    <t>S.E. La. Veterans Healthcare System - $2.00/s.f.</t>
  </si>
  <si>
    <t>Luttrell/Medical 5,000 s.f (-) - Iprop, LLC</t>
  </si>
  <si>
    <t>Chateau Thierry - Plumbing</t>
  </si>
  <si>
    <t>bill @ 50%/100%</t>
  </si>
  <si>
    <t>Douglas Degan</t>
  </si>
  <si>
    <t>deposit $300.00/bal at 100%</t>
  </si>
  <si>
    <t>AMEND #2</t>
  </si>
  <si>
    <t>Central Rock Corp</t>
  </si>
  <si>
    <t>Headstart Offices</t>
  </si>
  <si>
    <t>Electrical/mechanical</t>
  </si>
  <si>
    <t>Northshore Vol. Fire Dept</t>
  </si>
  <si>
    <t>interior buildout $2K @ 50%, bal @ 100%</t>
  </si>
  <si>
    <t>david/theresa</t>
  </si>
  <si>
    <t>john</t>
  </si>
  <si>
    <t>RE: 1988</t>
  </si>
  <si>
    <t>Northshore Church of Christ POR (schweg.)</t>
  </si>
  <si>
    <t>$.50/s.f.</t>
  </si>
  <si>
    <t>Jennie - 7%</t>
  </si>
  <si>
    <t>North Oaks Livingston Parish Medical</t>
  </si>
  <si>
    <t>david job</t>
  </si>
  <si>
    <t>Wayne Hilliard/USM Guy</t>
  </si>
  <si>
    <t>Charter Communications/Hwy 11/Bindewald</t>
  </si>
  <si>
    <t>STP School Board/Ciruti Street School</t>
  </si>
  <si>
    <t>Hourly</t>
  </si>
  <si>
    <t>hwy 11</t>
  </si>
  <si>
    <t>752 dep/bal @ 100%</t>
  </si>
  <si>
    <t>Dargis/Piling, foundation plan</t>
  </si>
  <si>
    <t>David working on invoice 7/8/09</t>
  </si>
  <si>
    <t>9,000 s.f. office building/strip mall</t>
  </si>
  <si>
    <t>USM/Security</t>
  </si>
  <si>
    <t>cx - survey</t>
  </si>
  <si>
    <t>Hourly - post liq. Dmgs</t>
  </si>
  <si>
    <t>Headstart Addition/Opelousas</t>
  </si>
  <si>
    <t>McAlister's Keller, TX/MEPS</t>
  </si>
  <si>
    <t>Extreme Fitness/W. Judge Perez</t>
  </si>
  <si>
    <t>made Files</t>
  </si>
  <si>
    <t>to 2040</t>
  </si>
  <si>
    <t>$3/s.f.</t>
  </si>
  <si>
    <t>STP School Board/Pearl River High Sch</t>
  </si>
  <si>
    <t>hrly for preliminary</t>
  </si>
  <si>
    <t>Kaufmann/James Lee Center/JD Center</t>
  </si>
  <si>
    <t>LGS Medical Equipment Supply/OST/KBK</t>
  </si>
  <si>
    <t>Reine &amp; Ring/Dentist Office</t>
  </si>
  <si>
    <t>Metal canopy/general maint/steve allen</t>
  </si>
  <si>
    <t>Stavis Foundation Plan</t>
  </si>
  <si>
    <t>Crosswinds MEPs/Steve Hill/Bryan Const</t>
  </si>
  <si>
    <t>IN COLLECTION - David working on proposal 10/22/07</t>
  </si>
  <si>
    <t>CHUCK'S FRIENDS - $4K at 50%</t>
  </si>
  <si>
    <t>BANKRUPTCY</t>
  </si>
  <si>
    <t xml:space="preserve">BANKRUPTCY - 1750 @ 50% </t>
  </si>
  <si>
    <t>Additional Work front street</t>
  </si>
  <si>
    <t>Tabernacle - see job 1978</t>
  </si>
  <si>
    <t>see AIA contract price</t>
  </si>
  <si>
    <t>Chalmette/Papa Johns</t>
  </si>
  <si>
    <t>STP/Sixth Ward gym &amp; cafeteria roofing</t>
  </si>
  <si>
    <t>Paul Mitchell/KBK</t>
  </si>
  <si>
    <t>Classroom Renovations for Early Headstart</t>
  </si>
  <si>
    <t>Hernandez medical center/KBK</t>
  </si>
  <si>
    <t>Laron Hunter/Foundation Plan</t>
  </si>
  <si>
    <t>Hank Clites/#3 Royal Drive</t>
  </si>
  <si>
    <t>Dr. Aduli/KBK Covington, LA office/Hwy 21</t>
  </si>
  <si>
    <t>Reilly Rd/Kathi Doucette</t>
  </si>
  <si>
    <t>Sharon Greene/next to JD Plaza</t>
  </si>
  <si>
    <t>Broadmoor/Steel Calculations</t>
  </si>
  <si>
    <t>SMH Scanning Docs/Kitchen</t>
  </si>
  <si>
    <t>$3/s.f. - Preliminary work for David K to try to get contract</t>
  </si>
  <si>
    <t>Steve Blanchet, Generators @ 1620 MLK Blvd</t>
  </si>
  <si>
    <t>RCI - YMCA Pool</t>
  </si>
  <si>
    <t>SMH - Women's Imaging Center</t>
  </si>
  <si>
    <t>SMH - Pharmacy Upgrade to USP 797</t>
  </si>
  <si>
    <t>RCI - Buras Pool</t>
  </si>
  <si>
    <t>James Lee Buildouts</t>
  </si>
  <si>
    <t>Was this assigned?</t>
  </si>
  <si>
    <t>Quiznos 13522 - Iowa, LA</t>
  </si>
  <si>
    <t>Quiznos - David Mondebello/Amar Oil</t>
  </si>
  <si>
    <t>YMCA Pool</t>
  </si>
  <si>
    <t>Anderson Memory Care</t>
  </si>
  <si>
    <t>Ray Horvath/Tile Store Fremaux</t>
  </si>
  <si>
    <t>Cecil Boyd/Car Wash</t>
  </si>
  <si>
    <t>Classroom Additions/Head Start Opelousas</t>
  </si>
  <si>
    <t>D</t>
  </si>
  <si>
    <t>Patterson Dental Equipment/St. Rose</t>
  </si>
  <si>
    <t>server crash</t>
  </si>
  <si>
    <t>McAlister's Plano, TX/MEPS</t>
  </si>
  <si>
    <t>Griswald Renovation/Bienville</t>
  </si>
  <si>
    <t>Pat Neff/Log Home Addition</t>
  </si>
  <si>
    <t>Gambit Communications/Generator</t>
  </si>
  <si>
    <t>Starc/Mandeville/Kaufmann</t>
  </si>
  <si>
    <t>Bankruptcy</t>
  </si>
  <si>
    <t>KBK</t>
  </si>
  <si>
    <t>Ron Duhe</t>
  </si>
  <si>
    <t>5,092 s.f.?</t>
  </si>
  <si>
    <t>Marcos Pizza/2349 Gause East</t>
  </si>
  <si>
    <t>SMH - Kitchen/Dining Room</t>
  </si>
  <si>
    <t>SMH - Generator Replacement</t>
  </si>
  <si>
    <t>Marcos Pizza/532 Gause</t>
  </si>
  <si>
    <t>Andy Prude/Carey St. Renovation</t>
  </si>
  <si>
    <t>Jim Luttrell - 200 Joseph St/Moreau's</t>
  </si>
  <si>
    <t>NorthPark/Rainforest Carwash</t>
  </si>
  <si>
    <t>Vick Corso/outdoor way bldg 1 PSI</t>
  </si>
  <si>
    <t>Hernandez/Judge Perez@Jean Lafitte</t>
  </si>
  <si>
    <t>Jim Luttrell/186 Forest Oak Ave., English Turn</t>
  </si>
  <si>
    <t>2.75/s.f.</t>
  </si>
  <si>
    <t>City of Slidell/Sidewalks</t>
  </si>
  <si>
    <t>Fannie C Williams SWPP/Brice</t>
  </si>
  <si>
    <t>RCI/Chalmette Pools</t>
  </si>
  <si>
    <t>Paul Rees/Battered Women's Shelter</t>
  </si>
  <si>
    <t>$2,500/each</t>
  </si>
  <si>
    <t>KBK/First Baptist Church Pearl River, LA</t>
  </si>
  <si>
    <t>Crovetto Residence</t>
  </si>
  <si>
    <t>No file nec.</t>
  </si>
  <si>
    <t>$2.50/s.f. (2188 s.f.)</t>
  </si>
  <si>
    <t>Mad Swirls Yogurt</t>
  </si>
  <si>
    <t>Senator A.G. Crowe/Condo-Storage Dev.</t>
  </si>
  <si>
    <t>April, 2011</t>
  </si>
  <si>
    <t>Marco's - Marrero</t>
  </si>
  <si>
    <t>A Doctor's Office/Jim Luttrell</t>
  </si>
  <si>
    <t>Review</t>
  </si>
  <si>
    <t>Marco's - Mandeville</t>
  </si>
  <si>
    <t>KBK/Bingo- JF Smith Park</t>
  </si>
  <si>
    <t>Hildebrandt Buildout/Suite 2 Buildout</t>
  </si>
  <si>
    <t>KBK/Hammond Rehab Center</t>
  </si>
  <si>
    <t>City of Slidell - Park Drive</t>
  </si>
  <si>
    <t>$3/sf x 9K s.f.</t>
  </si>
  <si>
    <t>Subway Building Renovation</t>
  </si>
  <si>
    <t>Edward Blohm Foundation</t>
  </si>
  <si>
    <t>Dr. Hernandez/Covington Office Bldg.</t>
  </si>
  <si>
    <t>Papa John's/Pontchartrain Dr.</t>
  </si>
  <si>
    <t>Textron SSC Office Renovation</t>
  </si>
  <si>
    <t>KBK/Vessel Properties 384 Voters Road</t>
  </si>
  <si>
    <t>SMH/Fitness Park</t>
  </si>
  <si>
    <t>Newman Transport/Storage Building</t>
  </si>
  <si>
    <t>KBK/Oak Harbor Beauty Supply</t>
  </si>
  <si>
    <t>Marco's Chalmette</t>
  </si>
  <si>
    <t xml:space="preserve">Overpaid </t>
  </si>
  <si>
    <t xml:space="preserve">Moreaux's </t>
  </si>
  <si>
    <t>KBK/Living the Word Church</t>
  </si>
  <si>
    <t>City of Slidell - Sidewalks Phase II</t>
  </si>
  <si>
    <t>Dental Renovation Project/KBK</t>
  </si>
  <si>
    <t>Burleigh Price</t>
  </si>
  <si>
    <t>const cost 2,500,000</t>
  </si>
  <si>
    <t>250K</t>
  </si>
  <si>
    <t>100K</t>
  </si>
  <si>
    <t>720K</t>
  </si>
  <si>
    <t>200K</t>
  </si>
  <si>
    <t>Dr. Fong/Renovation Gause East</t>
  </si>
  <si>
    <t>Textron Bldg 3/2nd floor</t>
  </si>
  <si>
    <t>Textron Bldgs 3&amp;4/1st floors</t>
  </si>
  <si>
    <t>North Oak Medical Center Phase 1</t>
  </si>
  <si>
    <t>North Oaks Medical Center ER &amp; Cafeteria</t>
  </si>
  <si>
    <t>St. Charles Hospital</t>
  </si>
  <si>
    <t>Tangipahoa Landfill, Phase II</t>
  </si>
  <si>
    <t>McAlister, Ft. Worth</t>
  </si>
  <si>
    <t>flat fee</t>
  </si>
  <si>
    <t>Feast Catering</t>
  </si>
  <si>
    <t>$1/s.f.</t>
  </si>
  <si>
    <t>LaQuinta Full Plan Set, Gonzales</t>
  </si>
  <si>
    <t>LaQuinta Site Plan, Gonzales</t>
  </si>
  <si>
    <t>Textron - Front Street</t>
  </si>
  <si>
    <t>Screen Porch Metairie/Jim Luttrell</t>
  </si>
  <si>
    <t>Journey Fellowship Church</t>
  </si>
  <si>
    <t>Abney Elementary</t>
  </si>
  <si>
    <t>Old Town Bar/Marcello</t>
  </si>
  <si>
    <t>KBK/Dental Office</t>
  </si>
  <si>
    <t>Chill Pad/Randy Martin</t>
  </si>
  <si>
    <t>Country Gardens</t>
  </si>
  <si>
    <t>Paul Wright</t>
  </si>
  <si>
    <t>Casey Civil - Wildlife &amp; Fisheries</t>
  </si>
  <si>
    <t>Dudley Smith</t>
  </si>
  <si>
    <t>Sylvan Learning/Tyler St.</t>
  </si>
  <si>
    <t>Miller Dr. Office/SMH/Voter's Rd. prop. Wk.</t>
  </si>
  <si>
    <t>Horvath Ofc. Warehouse/Kaufmann</t>
  </si>
  <si>
    <t>Bridge City Youth Center</t>
  </si>
  <si>
    <t>Acadian Vet/Luttrell</t>
  </si>
  <si>
    <t>LaQuinta Hattiesburg</t>
  </si>
  <si>
    <t>Fire Station #14/Bouscaren</t>
  </si>
  <si>
    <t>Fire Station - Steele Road, Slidell, LA</t>
  </si>
  <si>
    <t>Sharon Greene/Buildout</t>
  </si>
  <si>
    <t>Petco/Kensington Blvd.</t>
  </si>
  <si>
    <t>Woodhouse spa baton rouge</t>
  </si>
  <si>
    <t>Landis Transport</t>
  </si>
  <si>
    <t>Luttrell buildout Parc Pontchartrain</t>
  </si>
  <si>
    <t>Luttrell Lacombe pharmacy</t>
  </si>
  <si>
    <t>Our Lady of the Lake USP 797</t>
  </si>
  <si>
    <t>Luttrell/Clement Family Dentistry</t>
  </si>
  <si>
    <t>.75/s.f. x 6,500 s.f.</t>
  </si>
  <si>
    <t>SMH Cath Lab 2 Unistrut System/Natal</t>
  </si>
  <si>
    <t>Tabernacle - see job 2050 &amp; 1978</t>
  </si>
  <si>
    <t>City of Slidell - Admin parking &amp; courtyard</t>
  </si>
  <si>
    <t>Bulk Systems/KBK</t>
  </si>
  <si>
    <t>Kostmayer/8338 Oak Street (NOLA?)</t>
  </si>
  <si>
    <t>per P.O.</t>
  </si>
  <si>
    <t>Yoga Studio - Kostmayer</t>
  </si>
  <si>
    <t>Hattiesburg Carwash/KBK</t>
  </si>
  <si>
    <t>$13K per email from Dave Jr.</t>
  </si>
  <si>
    <t>per Kostmayer P.O.</t>
  </si>
  <si>
    <t>See Contract</t>
  </si>
  <si>
    <t>Dr. Aduli/KBK Slidell</t>
  </si>
  <si>
    <t>KBK/Eugene Hotard</t>
  </si>
  <si>
    <t>St. Tammany Council on Aging</t>
  </si>
  <si>
    <t>Fairfield Inn &amp; Suites/Vicksburg, MS</t>
  </si>
  <si>
    <t>for changes.</t>
  </si>
  <si>
    <t>carwash alterations to plans</t>
  </si>
  <si>
    <t>DreamLand/Frank Mangano</t>
  </si>
  <si>
    <t>McAlister's Irving Texas</t>
  </si>
  <si>
    <t>Chamber of Commerce</t>
  </si>
  <si>
    <t>Walgreens SMH Cario/Rehab Area</t>
  </si>
  <si>
    <t>Panther Swamp/Casey Civil</t>
  </si>
  <si>
    <t>KBK Dr. Soileau Dental</t>
  </si>
  <si>
    <t>3634 Colliseum Drive NOLA</t>
  </si>
  <si>
    <t>USM Century Park</t>
  </si>
  <si>
    <t>See contract</t>
  </si>
  <si>
    <t>Rendering Sketch Up/Model</t>
  </si>
  <si>
    <t>Kirt Nicolosi</t>
  </si>
  <si>
    <t>STPSB Slidell Jr. High Roof Project</t>
  </si>
  <si>
    <t>Walgreens SMH Pharmacy Buildout</t>
  </si>
  <si>
    <t>KBK/Brock Beauty Office Renovation</t>
  </si>
  <si>
    <t>reserved</t>
  </si>
  <si>
    <t>textron office reno</t>
  </si>
  <si>
    <t>Stan Elmore - KBK/Ofc Warehouse</t>
  </si>
  <si>
    <t>LaQuinta Monroe</t>
  </si>
  <si>
    <t>textron mezzanine office addition two story buildout inside existing warehouse</t>
  </si>
  <si>
    <t>.</t>
  </si>
  <si>
    <t>Textron Stone Road/Cafeteria Relocation</t>
  </si>
  <si>
    <t>COAST Audio/Video</t>
  </si>
  <si>
    <t>Textron - Stone Road</t>
  </si>
  <si>
    <t>Pr</t>
  </si>
  <si>
    <t>CA</t>
  </si>
  <si>
    <t>Ace Hardware</t>
  </si>
  <si>
    <t>bill hourly</t>
  </si>
  <si>
    <t>includes office "addition" with is the buildout of an office in the existing warehouse; additional bay doors &amp; ramps are also included (is mezzanine included/two story office?)</t>
  </si>
  <si>
    <t>This is not under contract/PO at this time</t>
  </si>
  <si>
    <t>Carretas</t>
  </si>
  <si>
    <t>Track Side Tavern - Cash Wilson</t>
  </si>
  <si>
    <t>Textron New Office Building -Stone Road</t>
  </si>
  <si>
    <t>City of Slidell Ball Park Veterans Memorial Restrooms</t>
  </si>
  <si>
    <t>City of Slidell Sidewalks Cleveland to Dead End</t>
  </si>
  <si>
    <t>KBK - New Dental Office Metairie</t>
  </si>
  <si>
    <t>LSU Bogalusa medical ctr - hilliard</t>
  </si>
  <si>
    <t>southside canopy</t>
  </si>
  <si>
    <t>Lawrence Residence/KB Kaufmann</t>
  </si>
  <si>
    <t>Prop Shop/Morgan City</t>
  </si>
  <si>
    <t>Camp Villere House</t>
  </si>
  <si>
    <t>Rainforest car wash/KBK</t>
  </si>
  <si>
    <t>Mugshots - Danny/McMath</t>
  </si>
  <si>
    <t>Raven/Residential fill plan</t>
  </si>
  <si>
    <t>Carnation furniture storage</t>
  </si>
  <si>
    <t>Slidell Veteran's Memorial Park Improvements</t>
  </si>
  <si>
    <t>Dr. Hernandez/Denham Sprgs/KBK</t>
  </si>
  <si>
    <t>Vick Corso/outdoor way bldg 1 Shell Space</t>
  </si>
  <si>
    <t>Broadmoor/Plastics Factory/Picayune</t>
  </si>
  <si>
    <t>Northshore Church of Christ/sanctuary expansion</t>
  </si>
  <si>
    <t>Bev Inc Old Town Reception Hall/Reed Ingram</t>
  </si>
  <si>
    <t>Strawberry Office Warehouse/KBR/KBK</t>
  </si>
  <si>
    <t>Christwood Retirement Comm/McMath</t>
  </si>
  <si>
    <t>STPSB St. Tamm Jr High Walkway Cover</t>
  </si>
  <si>
    <t>Fire Station Airport Road</t>
  </si>
  <si>
    <t>Dr. Benson Reno/KBK</t>
  </si>
  <si>
    <t>Hines Property/MEP, Struct. Poplarville</t>
  </si>
  <si>
    <t>Sprinkler/Textron 261 Stone Road</t>
  </si>
  <si>
    <t>Addition/Addendum to Textron P.O./Hourly + expenses + %</t>
  </si>
  <si>
    <t>Vick Corso/Outdoor Way Building 2</t>
  </si>
  <si>
    <t>Fire Station 12 / west hall</t>
  </si>
  <si>
    <t>SMH Pearl River</t>
  </si>
  <si>
    <t>Offices Westminster;kbk</t>
  </si>
  <si>
    <t>Sportsmans Warehouse-Bill Kingsmill</t>
  </si>
  <si>
    <t>Living Word/KBK</t>
  </si>
  <si>
    <t>Northlake Academy of Music/Mandeville</t>
  </si>
  <si>
    <t>Robert Wolfe/Bippo Mandeville</t>
  </si>
  <si>
    <t>STP Hospital/Folsom (Fauntleroy Latham)</t>
  </si>
  <si>
    <t>Dr. Hernandez Chalmette Buildout (1500 sf +/-)</t>
  </si>
  <si>
    <t>Christwood Retirement Kitchen/McMath</t>
  </si>
  <si>
    <t>Honda of Slidell/K B Kaufmann</t>
  </si>
  <si>
    <t>Home2 Suites by Hilton (Pool)  Gary Patel</t>
  </si>
  <si>
    <t>2211a</t>
  </si>
  <si>
    <t>Slidell Veteran's Memorial Trellis &amp; sidewalks</t>
  </si>
  <si>
    <t>McMath/Hackberry, LA Sportsman's Lodge</t>
  </si>
  <si>
    <t>El Paso Rest/Robert Rd.</t>
  </si>
  <si>
    <t>KBK/State Farm Drainage Plan</t>
  </si>
  <si>
    <t>El Paso/D'Iberville Mississippi</t>
  </si>
  <si>
    <t>Christwood Cognitive Care</t>
  </si>
  <si>
    <t>Fire District 12/Substation 126</t>
  </si>
  <si>
    <t>McMath/Sportsman's Lodge 1/LOCATION UNKNOWN</t>
  </si>
  <si>
    <t>Foundation for Davis Residence</t>
  </si>
  <si>
    <t>Rainforest car wash reno/slidell/KBK</t>
  </si>
  <si>
    <t>In Re-Bid Stage</t>
  </si>
  <si>
    <t>%</t>
  </si>
  <si>
    <t>est</t>
  </si>
  <si>
    <t>Textron</t>
  </si>
  <si>
    <t>Bridge City Center for Youth</t>
  </si>
  <si>
    <t>Project:</t>
  </si>
  <si>
    <t>Desc:</t>
  </si>
  <si>
    <t>Complete/Waiting for Payment - Renovation in Old Town</t>
  </si>
  <si>
    <t>Casey Civil</t>
  </si>
  <si>
    <t>St. Gabriel Cath. Church/Lacome/KBK</t>
  </si>
  <si>
    <t>Bruce Clement House/Jennifer Lane</t>
  </si>
  <si>
    <t>drs hospital of slidell/kbk</t>
  </si>
  <si>
    <t>Additional Renovation Projects for Christwood (% of Const. Cost)</t>
  </si>
  <si>
    <t>Amount:</t>
  </si>
  <si>
    <t>Catholic Church/Kaufmann</t>
  </si>
  <si>
    <t>100 - Room Hotel - Design Stage</t>
  </si>
  <si>
    <t>*  May not reach completion</t>
  </si>
  <si>
    <t>*  In Re-Bid Stage - May never materialize</t>
  </si>
  <si>
    <t>*  State required extension</t>
  </si>
  <si>
    <t>*  New Fire Station (They will have option to withdraw)</t>
  </si>
  <si>
    <t xml:space="preserve"> Complete/Waiting for Payment</t>
  </si>
  <si>
    <t>Complete/Invoiced/Payment Due</t>
  </si>
  <si>
    <t>Complete/Recently Invoiced</t>
  </si>
  <si>
    <t>Renovation for School Board/Const. almost complete</t>
  </si>
  <si>
    <t>All others are either "design complete" or will be within the next couple of months.</t>
  </si>
  <si>
    <t>*  Projects marked with asterisk may never materialize and/or may never reach completion.</t>
  </si>
  <si>
    <t>Sue Gilly/Residential foundation</t>
  </si>
  <si>
    <t>Women's Imaging Center Enclosure</t>
  </si>
  <si>
    <t>McMath/Office Warehouse/Blueline Truck Co.</t>
  </si>
  <si>
    <t>Robert Wolfe/Beautiful Smiles/Hammond</t>
  </si>
  <si>
    <t>LaQuinta Inn/Biloxi</t>
  </si>
  <si>
    <t>something missing?</t>
  </si>
  <si>
    <t>Bellone Condos</t>
  </si>
  <si>
    <t>Kostmayer/Storage units</t>
  </si>
  <si>
    <t>Core dental/McMath</t>
  </si>
  <si>
    <t>STPG/Koop Drive Renovation</t>
  </si>
  <si>
    <t>Port Ship Services</t>
  </si>
  <si>
    <t>New Hackberry Hotel (old one scrapped)</t>
  </si>
  <si>
    <t>El Paso/Metairie</t>
  </si>
  <si>
    <t>McMath Bus Stop/Hackberry</t>
  </si>
  <si>
    <t>City of Slidell/2016 sidewalks</t>
  </si>
  <si>
    <t>El Paso Rest Carenco/Lafayette</t>
  </si>
  <si>
    <t>French Market Collections</t>
  </si>
  <si>
    <t>Natchez Hotel Pool</t>
  </si>
  <si>
    <t>City of Slidell/Possum Hollow Basketball</t>
  </si>
  <si>
    <t>Pope John Paul Batting Cage</t>
  </si>
  <si>
    <t>Bay Ingram/Vo-Tech</t>
  </si>
  <si>
    <t>Bayou Baptist Church/KBK</t>
  </si>
  <si>
    <t>301 Royal/Lewis A/C</t>
  </si>
  <si>
    <t>$3K</t>
  </si>
  <si>
    <t>Wayne Hilliard/USM Nursing</t>
  </si>
  <si>
    <t>Security Systems/Shop Drawings</t>
  </si>
  <si>
    <t>Eugene Hotard</t>
  </si>
  <si>
    <t>adding on to building/KBK</t>
  </si>
  <si>
    <t>Rainforest Carwash/Covington</t>
  </si>
  <si>
    <t>Blueline Washrack Building</t>
  </si>
  <si>
    <t>Textron Stone Rd Guard Shack</t>
  </si>
  <si>
    <t>Pizazza Arch - Teachout Residence</t>
  </si>
  <si>
    <t>Heritage Plastics</t>
  </si>
  <si>
    <t>ST. Tammany Parish building B DHH</t>
  </si>
  <si>
    <t>DR. DANIELA EVERSGERD  DENTAL OFFICE</t>
  </si>
  <si>
    <t>Christian Love Church</t>
  </si>
  <si>
    <t>EYECARE SPECIALIST</t>
  </si>
  <si>
    <t>DR. MARC ARDOIN O.D.  564 VALHI BLVD.  HOUMA, LA 70360</t>
  </si>
  <si>
    <t>2nd Street CDBG SIDEWALK AND DRAINAGE</t>
  </si>
  <si>
    <t>Alliance Laser</t>
  </si>
  <si>
    <t>EL PASO RESTRAURANT - 5101 LAPALCO BLVD. MARRERO, LA 70072</t>
  </si>
  <si>
    <t>Hwy 11 Proper Alignment Office Warehouse</t>
  </si>
  <si>
    <t>City of Slidell Cleveland Ave and 2nd Street Change From Bid to RFQ</t>
  </si>
  <si>
    <t>Textron Fall Protection for Roofs at NO East Facility</t>
  </si>
  <si>
    <t>Lester Ralph - Existing Business Old Spanish Trail</t>
  </si>
  <si>
    <t>Rainforest Carwash / Laurel MS  -- This project actually started approx Nov 2016</t>
  </si>
  <si>
    <t>St Tammany Federal Credit Union Slidell</t>
  </si>
  <si>
    <t>Helene Team Realty Slidell</t>
  </si>
  <si>
    <t>Wax Museum Condo Pool(s)</t>
  </si>
  <si>
    <t>Master Vending</t>
  </si>
  <si>
    <t>Marriot Towne Place Suites</t>
  </si>
  <si>
    <t>Friendly Power Sports Slidell</t>
  </si>
  <si>
    <t>Papa John's/David Dr New Orleans</t>
  </si>
  <si>
    <t>KIA dealership slidell</t>
  </si>
  <si>
    <t>Our Lady of the Angels Hosp</t>
  </si>
  <si>
    <t>Wayne Hilliard IDN Acme</t>
  </si>
  <si>
    <t>USM Health and Business</t>
  </si>
  <si>
    <t>Douglas Lit Signs &amp; Graphics Houma dentist</t>
  </si>
  <si>
    <t>Floyd Cresent City Builders Foundation plan</t>
  </si>
  <si>
    <t>Acer LLC Slidell</t>
  </si>
  <si>
    <t>Dr Caesar Sweiden kaufmann</t>
  </si>
  <si>
    <t>Robert Seaton Inspection</t>
  </si>
  <si>
    <t>Holiday Inn Express Mike Desai</t>
  </si>
  <si>
    <t>Hampton By Hilton Mike Desai</t>
  </si>
  <si>
    <t xml:space="preserve">Prestige Fitness Club &amp; Spa Bob Thirstrup Gym in Hancock County MS -- </t>
  </si>
  <si>
    <t>St Tammany Parish / Camp Salmen</t>
  </si>
  <si>
    <t>pd</t>
  </si>
  <si>
    <t>pd 5,000 06/17</t>
  </si>
  <si>
    <t>Deposit (4k) pd 06/17</t>
  </si>
  <si>
    <t>32040?41519?</t>
  </si>
  <si>
    <t>pd dep 1200.00</t>
  </si>
  <si>
    <t>Bldg #1 Renovation, Structural</t>
  </si>
  <si>
    <t xml:space="preserve"> Dr. Caesar Sweidan Covington Dental Office</t>
  </si>
  <si>
    <t>Clarks Carwash Waynesborro ms kaufmann</t>
  </si>
  <si>
    <t>Glenda &amp; Dave Schmidt Structural Inspection</t>
  </si>
  <si>
    <t>Cross Gates Slidell</t>
  </si>
  <si>
    <t>Design the framing</t>
  </si>
  <si>
    <t>Design foundation with piling</t>
  </si>
  <si>
    <t>Redesign foundation without pilings</t>
  </si>
  <si>
    <t>Pinewood Wedding Venue slidell</t>
  </si>
  <si>
    <t>kaufmann</t>
  </si>
  <si>
    <t xml:space="preserve">Osaka slidell </t>
  </si>
  <si>
    <t>owner</t>
  </si>
  <si>
    <t xml:space="preserve">Old Town Pizza </t>
  </si>
  <si>
    <t>Laura Valencia</t>
  </si>
  <si>
    <t>5000+FM</t>
  </si>
  <si>
    <t>4020 Pontchartrain Dr. Generator Foundation</t>
  </si>
  <si>
    <t>Bobby Lishman</t>
  </si>
  <si>
    <t xml:space="preserve">Hampton By Hilton Mike Desai Covington </t>
  </si>
  <si>
    <t>Old Town Kitchen</t>
  </si>
  <si>
    <t>Tangipahoa Landfill Cells 13 - 16</t>
  </si>
  <si>
    <t>Ricardo C. de Abreu</t>
  </si>
  <si>
    <t>St Tammany Parish School B</t>
  </si>
  <si>
    <t>Abney Elementary Re-Roof Bldg A &amp; B</t>
  </si>
  <si>
    <t>Slidell Memorial Cat Lab</t>
  </si>
  <si>
    <t>Mike Natal</t>
  </si>
  <si>
    <t xml:space="preserve">Dr. Austin Rahiam D'iberville </t>
  </si>
  <si>
    <t>TerraBella Pool</t>
  </si>
  <si>
    <t>Merlin DeCorte Specialty Pools &amp; Outdoor Living, LLC</t>
  </si>
  <si>
    <t>Grace Fellowship</t>
  </si>
  <si>
    <t>Curtis Gray</t>
  </si>
  <si>
    <t>Our Lady Of Lourdes Day Care</t>
  </si>
  <si>
    <t>K.B. Kaufmann</t>
  </si>
  <si>
    <t>TBD</t>
  </si>
  <si>
    <t>Greg Guidry boat house</t>
  </si>
  <si>
    <t>Gills Crane Service</t>
  </si>
  <si>
    <t>M Cubed properties boat house and dock</t>
  </si>
  <si>
    <t>Textron Bldg 4 1st &amp; 2nd floors</t>
  </si>
  <si>
    <t>Schematic Phase</t>
  </si>
  <si>
    <t>Towne Place Suites Lafayette la.</t>
  </si>
  <si>
    <t>Mike Desai</t>
  </si>
  <si>
    <t xml:space="preserve"> renovation to plans</t>
  </si>
  <si>
    <t>PMC New Orleans Yard Scale &amp; Scale House</t>
  </si>
  <si>
    <t>Perry Watkins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</si>
</sst>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double">
        <color indexed="64"/>
      </top>
      <bottom style="thin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horizontal="center"/>
    </xf>
    <xf numFmtId="44" fontId="2" fillId="0" borderId="0" xfId="1" applyFont="1"/>
    <xf numFmtId="44" fontId="0" fillId="0" borderId="0" xfId="1" applyFont="1"/>
    <xf numFmtId="0" fontId="3" fillId="0" borderId="0" xfId="0" applyFont="1"/>
    <xf numFmtId="44" fontId="3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44" fontId="4" fillId="0" borderId="0" xfId="1" applyFont="1"/>
    <xf numFmtId="0" fontId="4" fillId="0" borderId="2" xfId="0" applyFont="1" applyBorder="1"/>
    <xf numFmtId="44" fontId="4" fillId="0" borderId="2" xfId="1" applyFont="1" applyBorder="1"/>
    <xf numFmtId="44" fontId="3" fillId="0" borderId="2" xfId="1" applyFont="1" applyBorder="1"/>
    <xf numFmtId="44" fontId="4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44" fontId="2" fillId="0" borderId="2" xfId="1" applyFont="1" applyBorder="1"/>
    <xf numFmtId="44" fontId="5" fillId="0" borderId="2" xfId="1" applyFont="1" applyBorder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44" fontId="0" fillId="0" borderId="2" xfId="1" applyFont="1" applyBorder="1" applyAlignment="1">
      <alignment horizontal="center"/>
    </xf>
    <xf numFmtId="0" fontId="2" fillId="0" borderId="0" xfId="0" applyFont="1"/>
    <xf numFmtId="0" fontId="0" fillId="0" borderId="0" xfId="0" applyFill="1"/>
    <xf numFmtId="0" fontId="3" fillId="0" borderId="2" xfId="0" applyFont="1" applyBorder="1"/>
    <xf numFmtId="0" fontId="0" fillId="0" borderId="2" xfId="0" applyBorder="1" applyAlignment="1">
      <alignment horizontal="center"/>
    </xf>
    <xf numFmtId="44" fontId="7" fillId="0" borderId="2" xfId="1" applyFont="1" applyBorder="1"/>
    <xf numFmtId="44" fontId="5" fillId="0" borderId="2" xfId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4" fillId="0" borderId="4" xfId="0" applyFont="1" applyBorder="1"/>
    <xf numFmtId="0" fontId="0" fillId="0" borderId="4" xfId="0" applyBorder="1"/>
    <xf numFmtId="44" fontId="0" fillId="0" borderId="4" xfId="1" applyFont="1" applyBorder="1"/>
    <xf numFmtId="44" fontId="2" fillId="0" borderId="4" xfId="1" applyFont="1" applyBorder="1"/>
    <xf numFmtId="0" fontId="4" fillId="0" borderId="0" xfId="0" applyFont="1" applyBorder="1"/>
    <xf numFmtId="0" fontId="0" fillId="0" borderId="0" xfId="0" applyBorder="1"/>
    <xf numFmtId="44" fontId="0" fillId="0" borderId="0" xfId="1" applyFont="1" applyBorder="1"/>
    <xf numFmtId="44" fontId="2" fillId="0" borderId="0" xfId="1" applyFont="1" applyBorder="1"/>
    <xf numFmtId="0" fontId="3" fillId="0" borderId="0" xfId="0" applyFont="1" applyAlignment="1">
      <alignment horizontal="left"/>
    </xf>
    <xf numFmtId="0" fontId="6" fillId="2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4" borderId="0" xfId="0" applyFill="1"/>
    <xf numFmtId="0" fontId="4" fillId="4" borderId="2" xfId="0" applyFont="1" applyFill="1" applyBorder="1" applyAlignment="1">
      <alignment horizontal="center"/>
    </xf>
    <xf numFmtId="49" fontId="0" fillId="0" borderId="0" xfId="0" applyNumberFormat="1"/>
    <xf numFmtId="0" fontId="4" fillId="3" borderId="0" xfId="0" applyFont="1" applyFill="1" applyAlignment="1">
      <alignment horizontal="center"/>
    </xf>
    <xf numFmtId="0" fontId="4" fillId="0" borderId="2" xfId="0" applyFont="1" applyFill="1" applyBorder="1"/>
    <xf numFmtId="44" fontId="11" fillId="0" borderId="2" xfId="1" applyFont="1" applyBorder="1"/>
    <xf numFmtId="0" fontId="4" fillId="3" borderId="0" xfId="0" applyFont="1" applyFill="1" applyBorder="1" applyAlignment="1">
      <alignment horizontal="center"/>
    </xf>
    <xf numFmtId="0" fontId="5" fillId="0" borderId="2" xfId="0" applyFont="1" applyBorder="1"/>
    <xf numFmtId="0" fontId="5" fillId="5" borderId="0" xfId="0" applyFont="1" applyFill="1"/>
    <xf numFmtId="0" fontId="3" fillId="5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2" xfId="0" applyFont="1" applyBorder="1"/>
    <xf numFmtId="0" fontId="0" fillId="0" borderId="2" xfId="0" applyFill="1" applyBorder="1"/>
    <xf numFmtId="0" fontId="4" fillId="5" borderId="2" xfId="0" applyFont="1" applyFill="1" applyBorder="1" applyAlignment="1">
      <alignment horizontal="center"/>
    </xf>
    <xf numFmtId="0" fontId="0" fillId="0" borderId="3" xfId="0" applyBorder="1"/>
    <xf numFmtId="0" fontId="4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4" fontId="4" fillId="0" borderId="0" xfId="1" applyFont="1" applyBorder="1"/>
    <xf numFmtId="0" fontId="0" fillId="7" borderId="0" xfId="0" applyFill="1"/>
    <xf numFmtId="0" fontId="3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4" fontId="0" fillId="0" borderId="0" xfId="0" applyNumberFormat="1" applyFill="1"/>
    <xf numFmtId="0" fontId="3" fillId="0" borderId="3" xfId="0" applyFont="1" applyBorder="1"/>
    <xf numFmtId="0" fontId="4" fillId="0" borderId="3" xfId="0" applyFont="1" applyBorder="1"/>
    <xf numFmtId="44" fontId="0" fillId="0" borderId="3" xfId="1" applyFont="1" applyBorder="1"/>
    <xf numFmtId="44" fontId="7" fillId="0" borderId="3" xfId="1" applyFont="1" applyBorder="1"/>
    <xf numFmtId="44" fontId="2" fillId="0" borderId="3" xfId="1" applyFont="1" applyBorder="1"/>
    <xf numFmtId="0" fontId="0" fillId="0" borderId="1" xfId="0" applyBorder="1"/>
    <xf numFmtId="0" fontId="6" fillId="0" borderId="5" xfId="0" applyFont="1" applyBorder="1" applyAlignment="1">
      <alignment horizontal="right"/>
    </xf>
    <xf numFmtId="0" fontId="4" fillId="6" borderId="5" xfId="0" applyFont="1" applyFill="1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44" fontId="0" fillId="0" borderId="5" xfId="1" applyFont="1" applyBorder="1"/>
    <xf numFmtId="44" fontId="4" fillId="0" borderId="5" xfId="1" applyFont="1" applyBorder="1"/>
    <xf numFmtId="44" fontId="2" fillId="0" borderId="5" xfId="1" applyFont="1" applyBorder="1"/>
    <xf numFmtId="0" fontId="4" fillId="3" borderId="5" xfId="0" applyFont="1" applyFill="1" applyBorder="1" applyAlignment="1">
      <alignment horizontal="center"/>
    </xf>
    <xf numFmtId="44" fontId="7" fillId="0" borderId="5" xfId="1" applyFont="1" applyBorder="1"/>
    <xf numFmtId="44" fontId="0" fillId="0" borderId="2" xfId="1" applyFont="1" applyFill="1" applyBorder="1"/>
    <xf numFmtId="0" fontId="4" fillId="3" borderId="3" xfId="0" applyFont="1" applyFill="1" applyBorder="1" applyAlignment="1">
      <alignment horizontal="center"/>
    </xf>
    <xf numFmtId="0" fontId="1" fillId="8" borderId="0" xfId="0" applyFont="1" applyFill="1"/>
    <xf numFmtId="0" fontId="11" fillId="0" borderId="2" xfId="0" applyFont="1" applyBorder="1"/>
    <xf numFmtId="0" fontId="0" fillId="9" borderId="0" xfId="0" applyFill="1"/>
    <xf numFmtId="0" fontId="0" fillId="9" borderId="6" xfId="0" applyFill="1" applyBorder="1"/>
    <xf numFmtId="0" fontId="3" fillId="3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" fillId="0" borderId="0" xfId="0" applyFont="1" applyFill="1"/>
    <xf numFmtId="0" fontId="6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44" fontId="3" fillId="0" borderId="0" xfId="1" applyFont="1" applyFill="1"/>
    <xf numFmtId="0" fontId="6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1" applyFont="1" applyFill="1" applyBorder="1"/>
    <xf numFmtId="0" fontId="2" fillId="0" borderId="7" xfId="0" applyFont="1" applyFill="1" applyBorder="1"/>
    <xf numFmtId="0" fontId="0" fillId="0" borderId="7" xfId="0" applyFill="1" applyBorder="1"/>
    <xf numFmtId="0" fontId="3" fillId="0" borderId="6" xfId="0" applyFont="1" applyFill="1" applyBorder="1"/>
    <xf numFmtId="0" fontId="4" fillId="0" borderId="6" xfId="0" applyFont="1" applyFill="1" applyBorder="1"/>
    <xf numFmtId="0" fontId="0" fillId="0" borderId="6" xfId="0" applyFill="1" applyBorder="1"/>
    <xf numFmtId="44" fontId="0" fillId="0" borderId="6" xfId="1" applyFont="1" applyFill="1" applyBorder="1"/>
    <xf numFmtId="44" fontId="7" fillId="0" borderId="6" xfId="1" applyFont="1" applyFill="1" applyBorder="1"/>
    <xf numFmtId="44" fontId="2" fillId="0" borderId="6" xfId="1" applyFont="1" applyFill="1" applyBorder="1"/>
    <xf numFmtId="0" fontId="2" fillId="0" borderId="6" xfId="0" applyFont="1" applyFill="1" applyBorder="1"/>
    <xf numFmtId="0" fontId="6" fillId="0" borderId="6" xfId="0" applyFont="1" applyFill="1" applyBorder="1" applyAlignment="1">
      <alignment horizontal="right"/>
    </xf>
    <xf numFmtId="0" fontId="3" fillId="0" borderId="2" xfId="0" applyFont="1" applyFill="1" applyBorder="1"/>
    <xf numFmtId="0" fontId="3" fillId="7" borderId="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4" fontId="2" fillId="0" borderId="6" xfId="0" applyNumberFormat="1" applyFont="1" applyFill="1" applyBorder="1"/>
    <xf numFmtId="0" fontId="0" fillId="6" borderId="0" xfId="0" applyFill="1"/>
    <xf numFmtId="0" fontId="4" fillId="7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ill="1" applyAlignment="1">
      <alignment horizontal="left"/>
    </xf>
    <xf numFmtId="49" fontId="5" fillId="0" borderId="0" xfId="0" applyNumberFormat="1" applyFont="1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3" xfId="0" applyNumberFormat="1" applyBorder="1" applyAlignment="1">
      <alignment horizontal="left"/>
    </xf>
    <xf numFmtId="14" fontId="5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4" fillId="6" borderId="3" xfId="0" applyFont="1" applyFill="1" applyBorder="1" applyAlignment="1">
      <alignment horizontal="center"/>
    </xf>
    <xf numFmtId="0" fontId="5" fillId="0" borderId="0" xfId="0" applyFont="1"/>
    <xf numFmtId="0" fontId="2" fillId="0" borderId="2" xfId="0" applyFont="1" applyFill="1" applyBorder="1"/>
    <xf numFmtId="0" fontId="4" fillId="10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0" fillId="10" borderId="0" xfId="0" applyFill="1"/>
    <xf numFmtId="0" fontId="2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4" fillId="10" borderId="8" xfId="0" applyFont="1" applyFill="1" applyBorder="1" applyAlignment="1">
      <alignment horizontal="center"/>
    </xf>
    <xf numFmtId="0" fontId="0" fillId="11" borderId="0" xfId="0" applyFill="1"/>
    <xf numFmtId="0" fontId="0" fillId="10" borderId="0" xfId="0" applyFill="1" applyAlignment="1">
      <alignment horizontal="left"/>
    </xf>
    <xf numFmtId="0" fontId="5" fillId="0" borderId="2" xfId="0" applyFont="1" applyFill="1" applyBorder="1"/>
    <xf numFmtId="44" fontId="13" fillId="0" borderId="2" xfId="1" applyFont="1" applyBorder="1"/>
    <xf numFmtId="0" fontId="13" fillId="0" borderId="2" xfId="0" applyFont="1" applyBorder="1"/>
    <xf numFmtId="44" fontId="14" fillId="0" borderId="2" xfId="1" applyFont="1" applyBorder="1"/>
    <xf numFmtId="0" fontId="2" fillId="12" borderId="0" xfId="0" applyFont="1" applyFill="1"/>
    <xf numFmtId="0" fontId="0" fillId="13" borderId="0" xfId="0" applyFill="1"/>
    <xf numFmtId="0" fontId="0" fillId="2" borderId="0" xfId="0" applyFill="1"/>
    <xf numFmtId="0" fontId="0" fillId="14" borderId="0" xfId="0" applyFill="1"/>
    <xf numFmtId="0" fontId="6" fillId="14" borderId="2" xfId="0" applyFont="1" applyFill="1" applyBorder="1" applyAlignment="1">
      <alignment horizontal="right"/>
    </xf>
    <xf numFmtId="0" fontId="3" fillId="13" borderId="2" xfId="0" applyFont="1" applyFill="1" applyBorder="1" applyAlignment="1">
      <alignment horizontal="center"/>
    </xf>
    <xf numFmtId="0" fontId="15" fillId="0" borderId="2" xfId="0" applyFont="1" applyBorder="1"/>
    <xf numFmtId="0" fontId="16" fillId="0" borderId="2" xfId="0" applyFont="1" applyBorder="1"/>
    <xf numFmtId="0" fontId="4" fillId="0" borderId="2" xfId="0" applyFont="1" applyBorder="1" applyAlignment="1">
      <alignment horizontal="left"/>
    </xf>
    <xf numFmtId="9" fontId="0" fillId="0" borderId="0" xfId="0" applyNumberFormat="1" applyAlignment="1">
      <alignment horizontal="left"/>
    </xf>
    <xf numFmtId="0" fontId="4" fillId="13" borderId="2" xfId="0" applyFont="1" applyFill="1" applyBorder="1" applyAlignment="1">
      <alignment horizontal="center"/>
    </xf>
    <xf numFmtId="0" fontId="15" fillId="0" borderId="2" xfId="0" applyFont="1" applyFill="1" applyBorder="1"/>
    <xf numFmtId="0" fontId="2" fillId="0" borderId="0" xfId="0" quotePrefix="1" applyFont="1"/>
    <xf numFmtId="0" fontId="4" fillId="7" borderId="6" xfId="0" applyFont="1" applyFill="1" applyBorder="1" applyAlignment="1">
      <alignment horizontal="center"/>
    </xf>
    <xf numFmtId="44" fontId="0" fillId="0" borderId="0" xfId="0" applyNumberFormat="1"/>
    <xf numFmtId="44" fontId="2" fillId="0" borderId="2" xfId="1" applyFont="1" applyFill="1" applyBorder="1"/>
    <xf numFmtId="0" fontId="12" fillId="0" borderId="0" xfId="0" applyFont="1"/>
    <xf numFmtId="0" fontId="3" fillId="11" borderId="2" xfId="0" applyFont="1" applyFill="1" applyBorder="1" applyAlignment="1">
      <alignment horizontal="center"/>
    </xf>
    <xf numFmtId="0" fontId="0" fillId="8" borderId="0" xfId="0" applyFill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15" borderId="2" xfId="0" applyFont="1" applyFill="1" applyBorder="1"/>
    <xf numFmtId="0" fontId="2" fillId="15" borderId="2" xfId="0" applyFont="1" applyFill="1" applyBorder="1"/>
    <xf numFmtId="44" fontId="17" fillId="15" borderId="2" xfId="1" applyFont="1" applyFill="1" applyBorder="1"/>
    <xf numFmtId="0" fontId="0" fillId="15" borderId="2" xfId="0" applyFill="1" applyBorder="1"/>
    <xf numFmtId="44" fontId="2" fillId="15" borderId="2" xfId="1" applyFont="1" applyFill="1" applyBorder="1"/>
    <xf numFmtId="9" fontId="0" fillId="0" borderId="0" xfId="0" applyNumberFormat="1"/>
    <xf numFmtId="44" fontId="2" fillId="15" borderId="0" xfId="1" applyFont="1" applyFill="1"/>
    <xf numFmtId="0" fontId="3" fillId="16" borderId="2" xfId="0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/>
    </xf>
    <xf numFmtId="10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0" fontId="0" fillId="0" borderId="0" xfId="0" applyNumberFormat="1"/>
    <xf numFmtId="0" fontId="4" fillId="15" borderId="2" xfId="0" applyFont="1" applyFill="1" applyBorder="1"/>
    <xf numFmtId="0" fontId="0" fillId="15" borderId="0" xfId="0" applyFill="1" applyAlignment="1">
      <alignment horizontal="left"/>
    </xf>
    <xf numFmtId="0" fontId="4" fillId="17" borderId="2" xfId="0" applyFont="1" applyFill="1" applyBorder="1" applyAlignment="1">
      <alignment horizontal="center"/>
    </xf>
    <xf numFmtId="10" fontId="0" fillId="15" borderId="0" xfId="0" applyNumberFormat="1" applyFill="1" applyAlignment="1">
      <alignment horizontal="left"/>
    </xf>
    <xf numFmtId="0" fontId="5" fillId="0" borderId="0" xfId="0" applyFont="1" applyFill="1" applyAlignment="1">
      <alignment horizontal="left"/>
    </xf>
    <xf numFmtId="17" fontId="0" fillId="0" borderId="0" xfId="0" applyNumberFormat="1" applyFill="1" applyAlignment="1">
      <alignment horizontal="left"/>
    </xf>
    <xf numFmtId="3" fontId="0" fillId="0" borderId="0" xfId="0" applyNumberFormat="1"/>
    <xf numFmtId="0" fontId="3" fillId="18" borderId="2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8" fontId="0" fillId="0" borderId="0" xfId="0" applyNumberFormat="1"/>
    <xf numFmtId="0" fontId="3" fillId="0" borderId="2" xfId="0" applyFont="1" applyFill="1" applyBorder="1" applyAlignment="1">
      <alignment horizontal="center"/>
    </xf>
    <xf numFmtId="0" fontId="18" fillId="0" borderId="2" xfId="0" applyFont="1" applyFill="1" applyBorder="1"/>
    <xf numFmtId="0" fontId="19" fillId="0" borderId="2" xfId="0" applyFont="1" applyFill="1" applyBorder="1"/>
    <xf numFmtId="44" fontId="18" fillId="0" borderId="2" xfId="1" applyFont="1" applyFill="1" applyBorder="1"/>
    <xf numFmtId="44" fontId="18" fillId="0" borderId="2" xfId="1" applyFont="1" applyBorder="1"/>
    <xf numFmtId="0" fontId="3" fillId="19" borderId="2" xfId="0" applyFont="1" applyFill="1" applyBorder="1" applyAlignment="1">
      <alignment horizontal="center"/>
    </xf>
    <xf numFmtId="0" fontId="4" fillId="19" borderId="2" xfId="0" applyFont="1" applyFill="1" applyBorder="1" applyAlignment="1">
      <alignment horizontal="center"/>
    </xf>
    <xf numFmtId="44" fontId="4" fillId="0" borderId="2" xfId="1" applyFont="1" applyFill="1" applyBorder="1"/>
    <xf numFmtId="0" fontId="6" fillId="15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1" fillId="0" borderId="0" xfId="0" applyFont="1"/>
    <xf numFmtId="44" fontId="1" fillId="0" borderId="2" xfId="1" applyFont="1" applyFill="1" applyBorder="1"/>
    <xf numFmtId="0" fontId="3" fillId="20" borderId="2" xfId="0" applyFont="1" applyFill="1" applyBorder="1" applyAlignment="1">
      <alignment horizontal="center"/>
    </xf>
    <xf numFmtId="0" fontId="4" fillId="20" borderId="2" xfId="0" applyFont="1" applyFill="1" applyBorder="1" applyAlignment="1">
      <alignment horizontal="center"/>
    </xf>
    <xf numFmtId="0" fontId="18" fillId="0" borderId="2" xfId="0" applyFont="1" applyBorder="1"/>
    <xf numFmtId="0" fontId="19" fillId="0" borderId="2" xfId="0" applyFont="1" applyFill="1" applyBorder="1" applyAlignment="1">
      <alignment horizontal="center"/>
    </xf>
    <xf numFmtId="0" fontId="19" fillId="0" borderId="2" xfId="0" applyFont="1" applyBorder="1"/>
    <xf numFmtId="0" fontId="18" fillId="0" borderId="2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0" fontId="4" fillId="21" borderId="2" xfId="0" applyFont="1" applyFill="1" applyBorder="1" applyAlignment="1">
      <alignment horizontal="center"/>
    </xf>
    <xf numFmtId="0" fontId="18" fillId="0" borderId="9" xfId="0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44" fontId="20" fillId="0" borderId="9" xfId="1" applyFont="1" applyFill="1" applyBorder="1" applyAlignment="1">
      <alignment horizontal="center"/>
    </xf>
    <xf numFmtId="0" fontId="20" fillId="0" borderId="9" xfId="0" applyFont="1" applyBorder="1"/>
    <xf numFmtId="0" fontId="20" fillId="0" borderId="9" xfId="0" applyFont="1" applyFill="1" applyBorder="1"/>
    <xf numFmtId="44" fontId="20" fillId="0" borderId="9" xfId="1" applyFont="1" applyFill="1" applyBorder="1"/>
    <xf numFmtId="3" fontId="20" fillId="0" borderId="0" xfId="0" applyNumberFormat="1" applyFont="1" applyAlignment="1">
      <alignment horizontal="right"/>
    </xf>
    <xf numFmtId="0" fontId="20" fillId="0" borderId="9" xfId="0" applyFont="1" applyFill="1" applyBorder="1" applyAlignment="1">
      <alignment horizontal="center"/>
    </xf>
    <xf numFmtId="44" fontId="20" fillId="0" borderId="9" xfId="1" applyFont="1" applyBorder="1"/>
    <xf numFmtId="0" fontId="1" fillId="0" borderId="0" xfId="0" applyFont="1" applyAlignment="1">
      <alignment horizontal="left"/>
    </xf>
    <xf numFmtId="44" fontId="20" fillId="0" borderId="0" xfId="1" applyFont="1" applyFill="1" applyBorder="1" applyAlignment="1">
      <alignment horizontal="center"/>
    </xf>
    <xf numFmtId="0" fontId="20" fillId="0" borderId="0" xfId="0" applyFont="1" applyFill="1" applyBorder="1"/>
    <xf numFmtId="44" fontId="20" fillId="0" borderId="0" xfId="1" applyFont="1" applyFill="1" applyBorder="1"/>
    <xf numFmtId="0" fontId="0" fillId="0" borderId="9" xfId="0" applyBorder="1"/>
    <xf numFmtId="0" fontId="20" fillId="0" borderId="3" xfId="0" applyFont="1" applyBorder="1"/>
    <xf numFmtId="6" fontId="0" fillId="0" borderId="0" xfId="0" applyNumberFormat="1" applyAlignment="1">
      <alignment horizontal="left"/>
    </xf>
    <xf numFmtId="0" fontId="6" fillId="0" borderId="9" xfId="0" applyFont="1" applyBorder="1" applyAlignment="1">
      <alignment horizontal="right"/>
    </xf>
    <xf numFmtId="0" fontId="3" fillId="21" borderId="9" xfId="0" applyFont="1" applyFill="1" applyBorder="1" applyAlignment="1">
      <alignment horizontal="center"/>
    </xf>
    <xf numFmtId="0" fontId="3" fillId="0" borderId="9" xfId="0" applyFont="1" applyBorder="1"/>
    <xf numFmtId="44" fontId="18" fillId="0" borderId="9" xfId="1" applyFont="1" applyBorder="1"/>
    <xf numFmtId="44" fontId="0" fillId="0" borderId="9" xfId="1" applyFont="1" applyBorder="1"/>
    <xf numFmtId="44" fontId="2" fillId="0" borderId="9" xfId="1" applyFont="1" applyBorder="1"/>
    <xf numFmtId="0" fontId="3" fillId="21" borderId="3" xfId="0" applyFont="1" applyFill="1" applyBorder="1" applyAlignment="1">
      <alignment horizontal="center"/>
    </xf>
    <xf numFmtId="0" fontId="18" fillId="0" borderId="3" xfId="0" applyFont="1" applyBorder="1"/>
    <xf numFmtId="44" fontId="18" fillId="0" borderId="3" xfId="1" applyFont="1" applyBorder="1"/>
    <xf numFmtId="0" fontId="4" fillId="0" borderId="9" xfId="0" applyFont="1" applyBorder="1"/>
    <xf numFmtId="0" fontId="4" fillId="21" borderId="9" xfId="0" applyFont="1" applyFill="1" applyBorder="1" applyAlignment="1">
      <alignment horizontal="center"/>
    </xf>
    <xf numFmtId="0" fontId="3" fillId="22" borderId="9" xfId="0" applyFont="1" applyFill="1" applyBorder="1" applyAlignment="1">
      <alignment horizontal="center"/>
    </xf>
    <xf numFmtId="0" fontId="4" fillId="21" borderId="3" xfId="0" applyFont="1" applyFill="1" applyBorder="1" applyAlignment="1">
      <alignment horizontal="center"/>
    </xf>
    <xf numFmtId="0" fontId="4" fillId="0" borderId="9" xfId="0" applyFont="1" applyFill="1" applyBorder="1"/>
    <xf numFmtId="0" fontId="3" fillId="23" borderId="9" xfId="0" applyFont="1" applyFill="1" applyBorder="1" applyAlignment="1">
      <alignment horizontal="center"/>
    </xf>
    <xf numFmtId="0" fontId="0" fillId="19" borderId="0" xfId="0" applyFill="1"/>
    <xf numFmtId="0" fontId="5" fillId="22" borderId="0" xfId="0" applyFont="1" applyFill="1"/>
    <xf numFmtId="0" fontId="0" fillId="18" borderId="0" xfId="0" applyFill="1"/>
    <xf numFmtId="0" fontId="0" fillId="22" borderId="0" xfId="0" applyFill="1"/>
    <xf numFmtId="0" fontId="0" fillId="23" borderId="0" xfId="0" applyFill="1"/>
    <xf numFmtId="8" fontId="0" fillId="0" borderId="9" xfId="1" applyNumberFormat="1" applyFont="1" applyBorder="1"/>
    <xf numFmtId="8" fontId="2" fillId="0" borderId="9" xfId="1" applyNumberFormat="1" applyFont="1" applyBorder="1"/>
    <xf numFmtId="6" fontId="0" fillId="0" borderId="9" xfId="1" applyNumberFormat="1" applyFont="1" applyBorder="1"/>
    <xf numFmtId="10" fontId="0" fillId="0" borderId="9" xfId="1" applyNumberFormat="1" applyFont="1" applyBorder="1"/>
    <xf numFmtId="0" fontId="4" fillId="23" borderId="9" xfId="0" applyFont="1" applyFill="1" applyBorder="1" applyAlignment="1">
      <alignment horizontal="center"/>
    </xf>
    <xf numFmtId="0" fontId="4" fillId="22" borderId="9" xfId="0" applyFont="1" applyFill="1" applyBorder="1" applyAlignment="1">
      <alignment horizontal="center"/>
    </xf>
    <xf numFmtId="49" fontId="4" fillId="0" borderId="9" xfId="0" applyNumberFormat="1" applyFont="1" applyBorder="1" applyAlignment="1"/>
    <xf numFmtId="0" fontId="8" fillId="2" borderId="0" xfId="0" applyFont="1" applyFill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85"/>
  <sheetViews>
    <sheetView tabSelected="1" workbookViewId="0">
      <pane ySplit="3" topLeftCell="A962" activePane="bottomLeft" state="frozen"/>
      <selection activeCell="D4" sqref="D4"/>
      <selection pane="bottomLeft" activeCell="H985" sqref="H985"/>
    </sheetView>
  </sheetViews>
  <sheetFormatPr defaultRowHeight="12.75" x14ac:dyDescent="0.2"/>
  <cols>
    <col min="1" max="1" width="11.7109375" style="117" customWidth="1"/>
    <col min="2" max="2" width="2.7109375" style="25" customWidth="1"/>
    <col min="3" max="3" width="8.28515625" style="9" customWidth="1"/>
    <col min="4" max="4" width="38.42578125" style="10" customWidth="1"/>
    <col min="5" max="5" width="9.140625" style="10"/>
    <col min="6" max="6" width="16.140625" customWidth="1"/>
    <col min="7" max="7" width="12.85546875" style="3" customWidth="1"/>
    <col min="8" max="8" width="2.7109375" customWidth="1"/>
    <col min="9" max="9" width="12.28515625" style="3" customWidth="1"/>
    <col min="10" max="10" width="2.7109375" customWidth="1"/>
    <col min="11" max="11" width="13.140625" style="3" customWidth="1"/>
    <col min="12" max="12" width="2.7109375" customWidth="1"/>
    <col min="13" max="13" width="16.5703125" style="2" customWidth="1"/>
    <col min="14" max="14" width="9.7109375" bestFit="1" customWidth="1"/>
    <col min="15" max="15" width="11.28515625" bestFit="1" customWidth="1"/>
  </cols>
  <sheetData>
    <row r="1" spans="1:25" x14ac:dyDescent="0.2">
      <c r="B1" s="43"/>
      <c r="C1" s="252" t="s">
        <v>162</v>
      </c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46">
        <v>2001</v>
      </c>
      <c r="O1" s="145">
        <v>2002</v>
      </c>
      <c r="P1" s="85">
        <v>2003</v>
      </c>
      <c r="Q1" s="54">
        <v>2004</v>
      </c>
      <c r="R1" s="64">
        <v>2005</v>
      </c>
      <c r="S1" s="115">
        <v>2006</v>
      </c>
      <c r="T1" s="133">
        <v>2007</v>
      </c>
      <c r="U1" s="146">
        <v>2008</v>
      </c>
      <c r="V1" s="139">
        <v>2009</v>
      </c>
      <c r="W1" s="148">
        <v>2010</v>
      </c>
      <c r="X1" s="147"/>
      <c r="Y1" s="28"/>
    </row>
    <row r="2" spans="1:25" ht="12.6" customHeight="1" x14ac:dyDescent="0.2">
      <c r="B2" s="21"/>
      <c r="C2" s="42"/>
      <c r="D2" s="4"/>
      <c r="E2" s="4"/>
      <c r="F2" s="4"/>
      <c r="G2" s="5"/>
      <c r="H2" s="4"/>
      <c r="I2" s="5" t="s">
        <v>4</v>
      </c>
      <c r="J2" s="4"/>
      <c r="K2" s="5" t="s">
        <v>2</v>
      </c>
      <c r="L2" s="4"/>
      <c r="M2" s="5"/>
      <c r="U2" s="28"/>
    </row>
    <row r="3" spans="1:25" ht="12.6" customHeight="1" thickBot="1" x14ac:dyDescent="0.25">
      <c r="B3" s="22"/>
      <c r="C3" s="6" t="s">
        <v>0</v>
      </c>
      <c r="D3" s="7" t="s">
        <v>1</v>
      </c>
      <c r="E3" s="7"/>
      <c r="F3" s="7"/>
      <c r="G3" s="8" t="s">
        <v>6</v>
      </c>
      <c r="H3" s="7"/>
      <c r="I3" s="8" t="s">
        <v>5</v>
      </c>
      <c r="J3" s="7"/>
      <c r="K3" s="8" t="s">
        <v>3</v>
      </c>
      <c r="L3" s="7"/>
      <c r="M3" s="8" t="s">
        <v>7</v>
      </c>
    </row>
    <row r="4" spans="1:25" ht="12.6" customHeight="1" thickTop="1" x14ac:dyDescent="0.2">
      <c r="B4" s="23"/>
      <c r="F4" s="10"/>
      <c r="G4" s="11"/>
      <c r="H4" s="10"/>
      <c r="I4" s="11"/>
      <c r="J4" s="10"/>
      <c r="K4" s="11"/>
      <c r="L4" s="10"/>
      <c r="M4" s="5"/>
    </row>
    <row r="5" spans="1:25" ht="12.6" customHeight="1" x14ac:dyDescent="0.2">
      <c r="B5" s="24"/>
      <c r="C5" s="47">
        <v>1359</v>
      </c>
      <c r="D5" s="12" t="s">
        <v>8</v>
      </c>
      <c r="E5" s="12"/>
      <c r="F5" s="12"/>
      <c r="G5" s="13">
        <v>39902.26</v>
      </c>
      <c r="H5" s="12"/>
      <c r="I5" s="13">
        <v>37166.269999999997</v>
      </c>
      <c r="J5" s="12"/>
      <c r="K5" s="13">
        <f>SUM(G5-I5)</f>
        <v>2735.9900000000052</v>
      </c>
      <c r="L5" s="12"/>
      <c r="M5" s="14"/>
      <c r="N5" t="s">
        <v>54</v>
      </c>
    </row>
    <row r="6" spans="1:25" ht="12.6" customHeight="1" x14ac:dyDescent="0.2">
      <c r="B6" s="24"/>
      <c r="C6" s="47">
        <v>1387</v>
      </c>
      <c r="D6" s="12" t="s">
        <v>9</v>
      </c>
      <c r="E6" s="12"/>
      <c r="F6" s="12"/>
      <c r="G6" s="13">
        <v>139770</v>
      </c>
      <c r="H6" s="12"/>
      <c r="I6" s="13">
        <v>140592.66</v>
      </c>
      <c r="J6" s="12"/>
      <c r="K6" s="13"/>
      <c r="L6" s="12"/>
      <c r="M6" s="14"/>
      <c r="N6" t="s">
        <v>91</v>
      </c>
    </row>
    <row r="7" spans="1:25" ht="12.6" customHeight="1" x14ac:dyDescent="0.2">
      <c r="B7" s="24"/>
      <c r="C7" s="47">
        <v>1402</v>
      </c>
      <c r="D7" s="12" t="s">
        <v>10</v>
      </c>
      <c r="E7" s="12"/>
      <c r="F7" s="13">
        <v>42500</v>
      </c>
      <c r="G7" s="13">
        <v>20000</v>
      </c>
      <c r="H7" s="12"/>
      <c r="I7" s="13">
        <v>20000</v>
      </c>
      <c r="J7" s="12"/>
      <c r="K7" s="13">
        <f>SUM(G7-I7)</f>
        <v>0</v>
      </c>
      <c r="L7" s="12"/>
      <c r="M7" s="14"/>
      <c r="N7" t="s">
        <v>83</v>
      </c>
    </row>
    <row r="8" spans="1:25" ht="12.6" customHeight="1" x14ac:dyDescent="0.2">
      <c r="B8" s="24"/>
      <c r="C8" s="47">
        <v>1422</v>
      </c>
      <c r="D8" s="12" t="s">
        <v>11</v>
      </c>
      <c r="E8" s="12"/>
      <c r="F8" s="12"/>
      <c r="G8" s="13">
        <v>56500</v>
      </c>
      <c r="H8" s="12"/>
      <c r="I8" s="13">
        <v>56500</v>
      </c>
      <c r="J8" s="12"/>
      <c r="K8" s="13">
        <f>SUM(G8-I8)</f>
        <v>0</v>
      </c>
      <c r="L8" s="12"/>
      <c r="M8" s="14"/>
      <c r="N8" t="s">
        <v>70</v>
      </c>
    </row>
    <row r="9" spans="1:25" ht="12.6" customHeight="1" x14ac:dyDescent="0.2">
      <c r="A9" s="117" t="s">
        <v>234</v>
      </c>
      <c r="B9" s="24"/>
      <c r="C9" s="47">
        <v>1428</v>
      </c>
      <c r="D9" s="12" t="s">
        <v>12</v>
      </c>
      <c r="E9" s="12"/>
      <c r="F9" s="12"/>
      <c r="G9" s="15">
        <v>12320</v>
      </c>
      <c r="H9" s="12"/>
      <c r="I9" s="13"/>
      <c r="J9" s="12"/>
      <c r="K9" s="15" t="s">
        <v>58</v>
      </c>
      <c r="L9" s="12"/>
      <c r="M9" s="14"/>
      <c r="N9" t="s">
        <v>244</v>
      </c>
    </row>
    <row r="10" spans="1:25" ht="12.6" customHeight="1" x14ac:dyDescent="0.2">
      <c r="B10" s="24"/>
      <c r="C10" s="47">
        <v>1438</v>
      </c>
      <c r="D10" s="12" t="s">
        <v>13</v>
      </c>
      <c r="E10" s="12"/>
      <c r="F10" s="12"/>
      <c r="G10" s="13">
        <v>14000</v>
      </c>
      <c r="H10" s="12"/>
      <c r="I10" s="13">
        <v>7100</v>
      </c>
      <c r="J10" s="12"/>
      <c r="K10" s="15" t="s">
        <v>53</v>
      </c>
      <c r="L10" s="12"/>
      <c r="M10" s="14"/>
    </row>
    <row r="11" spans="1:25" ht="12.6" customHeight="1" x14ac:dyDescent="0.2">
      <c r="B11" s="24"/>
      <c r="C11" s="47" t="s">
        <v>15</v>
      </c>
      <c r="D11" s="12" t="s">
        <v>14</v>
      </c>
      <c r="E11" s="12"/>
      <c r="F11" s="12"/>
      <c r="G11" s="13">
        <v>15000</v>
      </c>
      <c r="H11" s="12"/>
      <c r="I11" s="13">
        <v>14457</v>
      </c>
      <c r="J11" s="12"/>
      <c r="K11" s="13"/>
      <c r="L11" s="12"/>
      <c r="M11" s="14"/>
      <c r="N11">
        <v>-543</v>
      </c>
    </row>
    <row r="12" spans="1:25" ht="12.6" customHeight="1" x14ac:dyDescent="0.2">
      <c r="B12" s="24"/>
      <c r="C12" s="47" t="s">
        <v>16</v>
      </c>
      <c r="D12" s="12" t="s">
        <v>17</v>
      </c>
      <c r="E12" s="12"/>
      <c r="F12" s="12"/>
      <c r="G12" s="13">
        <v>17500</v>
      </c>
      <c r="H12" s="12"/>
      <c r="I12" s="13">
        <v>17500</v>
      </c>
      <c r="J12" s="12"/>
      <c r="K12" s="13">
        <f>SUM(G12-I12)</f>
        <v>0</v>
      </c>
      <c r="L12" s="12"/>
      <c r="M12" s="14"/>
    </row>
    <row r="13" spans="1:25" ht="12.6" customHeight="1" x14ac:dyDescent="0.2">
      <c r="B13" s="24"/>
      <c r="C13" s="47">
        <v>1439</v>
      </c>
      <c r="D13" s="12" t="s">
        <v>18</v>
      </c>
      <c r="E13" s="12"/>
      <c r="F13" s="12"/>
      <c r="G13" s="15" t="s">
        <v>57</v>
      </c>
      <c r="H13" s="12"/>
      <c r="I13" s="13"/>
      <c r="J13" s="12"/>
      <c r="K13" s="13"/>
      <c r="L13" s="12"/>
      <c r="M13" s="14"/>
    </row>
    <row r="14" spans="1:25" ht="12.6" customHeight="1" x14ac:dyDescent="0.2">
      <c r="B14" s="24"/>
      <c r="C14" s="47">
        <v>1440</v>
      </c>
      <c r="D14" s="12" t="s">
        <v>19</v>
      </c>
      <c r="E14" s="12"/>
      <c r="F14" s="12"/>
      <c r="G14" s="13">
        <v>9500</v>
      </c>
      <c r="H14" s="12"/>
      <c r="I14" s="13">
        <v>9500</v>
      </c>
      <c r="J14" s="12"/>
      <c r="K14" s="13">
        <f t="shared" ref="K14:K20" si="0">SUM(G14-I14)</f>
        <v>0</v>
      </c>
      <c r="L14" s="12"/>
      <c r="M14" s="14"/>
    </row>
    <row r="15" spans="1:25" ht="12.6" customHeight="1" x14ac:dyDescent="0.2">
      <c r="B15" s="24"/>
      <c r="C15" s="47">
        <v>1441</v>
      </c>
      <c r="D15" s="12" t="s">
        <v>20</v>
      </c>
      <c r="E15" s="12"/>
      <c r="F15" s="12"/>
      <c r="G15" s="13">
        <v>7500</v>
      </c>
      <c r="H15" s="12"/>
      <c r="I15" s="13">
        <v>7500</v>
      </c>
      <c r="J15" s="12"/>
      <c r="K15" s="13">
        <f t="shared" si="0"/>
        <v>0</v>
      </c>
      <c r="L15" s="12"/>
      <c r="M15" s="14"/>
    </row>
    <row r="16" spans="1:25" ht="12.6" customHeight="1" x14ac:dyDescent="0.2">
      <c r="B16" s="24"/>
      <c r="C16" s="47">
        <v>1442</v>
      </c>
      <c r="D16" s="12" t="s">
        <v>21</v>
      </c>
      <c r="E16" s="12"/>
      <c r="F16" s="12"/>
      <c r="G16" s="13">
        <v>1200</v>
      </c>
      <c r="H16" s="12"/>
      <c r="I16" s="13">
        <v>1200</v>
      </c>
      <c r="J16" s="12"/>
      <c r="K16" s="13">
        <f t="shared" si="0"/>
        <v>0</v>
      </c>
      <c r="L16" s="12"/>
      <c r="M16" s="14"/>
    </row>
    <row r="17" spans="2:14" ht="12.6" customHeight="1" x14ac:dyDescent="0.2">
      <c r="B17" s="24"/>
      <c r="C17" s="47">
        <v>1443</v>
      </c>
      <c r="D17" s="12" t="s">
        <v>22</v>
      </c>
      <c r="E17" s="12"/>
      <c r="F17" s="12"/>
      <c r="G17" s="13">
        <v>11988</v>
      </c>
      <c r="H17" s="12"/>
      <c r="I17" s="13">
        <v>11988</v>
      </c>
      <c r="J17" s="12"/>
      <c r="K17" s="13">
        <f t="shared" si="0"/>
        <v>0</v>
      </c>
      <c r="L17" s="12"/>
      <c r="M17" s="13"/>
      <c r="N17" t="s">
        <v>107</v>
      </c>
    </row>
    <row r="18" spans="2:14" ht="12.6" customHeight="1" x14ac:dyDescent="0.2">
      <c r="B18" s="24"/>
      <c r="C18" s="47">
        <v>1444</v>
      </c>
      <c r="D18" s="12" t="s">
        <v>23</v>
      </c>
      <c r="E18" s="12"/>
      <c r="F18" s="12"/>
      <c r="G18" s="13">
        <v>10422</v>
      </c>
      <c r="H18" s="12"/>
      <c r="I18" s="13">
        <v>10422</v>
      </c>
      <c r="J18" s="12"/>
      <c r="K18" s="13">
        <f t="shared" si="0"/>
        <v>0</v>
      </c>
      <c r="L18" s="12"/>
      <c r="M18" s="14"/>
    </row>
    <row r="19" spans="2:14" ht="12.6" customHeight="1" x14ac:dyDescent="0.2">
      <c r="B19" s="24"/>
      <c r="C19" s="47" t="s">
        <v>24</v>
      </c>
      <c r="D19" s="12" t="s">
        <v>23</v>
      </c>
      <c r="E19" s="12"/>
      <c r="F19" s="12"/>
      <c r="G19" s="13">
        <v>8146.5</v>
      </c>
      <c r="H19" s="12"/>
      <c r="I19" s="13">
        <v>8146.5</v>
      </c>
      <c r="J19" s="12"/>
      <c r="K19" s="13">
        <f t="shared" si="0"/>
        <v>0</v>
      </c>
      <c r="L19" s="12"/>
      <c r="M19" s="14"/>
    </row>
    <row r="20" spans="2:14" ht="12.6" customHeight="1" x14ac:dyDescent="0.2">
      <c r="B20" s="24"/>
      <c r="C20" s="47">
        <v>1445</v>
      </c>
      <c r="D20" s="12" t="s">
        <v>25</v>
      </c>
      <c r="E20" s="12"/>
      <c r="F20" s="12"/>
      <c r="G20" s="13">
        <v>1500</v>
      </c>
      <c r="H20" s="12"/>
      <c r="I20" s="13">
        <v>1500</v>
      </c>
      <c r="J20" s="12"/>
      <c r="K20" s="13">
        <f t="shared" si="0"/>
        <v>0</v>
      </c>
      <c r="L20" s="12"/>
      <c r="M20" s="14"/>
    </row>
    <row r="21" spans="2:14" ht="12.6" customHeight="1" x14ac:dyDescent="0.2">
      <c r="B21" s="24"/>
      <c r="C21" s="47">
        <v>1446</v>
      </c>
      <c r="D21" s="12" t="s">
        <v>26</v>
      </c>
      <c r="E21" s="12"/>
      <c r="F21" s="12"/>
      <c r="G21" s="15" t="s">
        <v>54</v>
      </c>
      <c r="H21" s="16"/>
      <c r="I21" s="15"/>
      <c r="J21" s="16"/>
      <c r="K21" s="15"/>
      <c r="L21" s="12"/>
      <c r="M21" s="14"/>
    </row>
    <row r="22" spans="2:14" ht="12.6" customHeight="1" x14ac:dyDescent="0.2">
      <c r="B22" s="24"/>
      <c r="C22" s="47">
        <v>1447</v>
      </c>
      <c r="D22" s="12" t="s">
        <v>27</v>
      </c>
      <c r="E22" s="12"/>
      <c r="F22" s="12"/>
      <c r="G22" s="13">
        <v>4000</v>
      </c>
      <c r="H22" s="12"/>
      <c r="I22" s="13">
        <v>3500</v>
      </c>
      <c r="J22" s="12"/>
      <c r="K22" s="15" t="s">
        <v>53</v>
      </c>
      <c r="L22" s="12"/>
      <c r="M22" s="14"/>
      <c r="N22" t="s">
        <v>53</v>
      </c>
    </row>
    <row r="23" spans="2:14" ht="12.6" customHeight="1" x14ac:dyDescent="0.2">
      <c r="B23" s="24"/>
      <c r="C23" s="47">
        <v>1448</v>
      </c>
      <c r="D23" s="12" t="s">
        <v>28</v>
      </c>
      <c r="E23" s="12"/>
      <c r="F23" s="12"/>
      <c r="G23" s="15" t="s">
        <v>59</v>
      </c>
      <c r="H23" s="12"/>
      <c r="I23" s="13"/>
      <c r="J23" s="12"/>
      <c r="K23" s="15" t="s">
        <v>59</v>
      </c>
      <c r="L23" s="12"/>
      <c r="M23" s="14"/>
    </row>
    <row r="24" spans="2:14" ht="12.6" customHeight="1" x14ac:dyDescent="0.2">
      <c r="B24" s="24"/>
      <c r="C24" s="47">
        <v>1449</v>
      </c>
      <c r="D24" s="12" t="s">
        <v>29</v>
      </c>
      <c r="E24" s="12"/>
      <c r="F24" s="12"/>
      <c r="G24" s="13">
        <v>2745</v>
      </c>
      <c r="H24" s="12"/>
      <c r="I24" s="13">
        <v>2745</v>
      </c>
      <c r="J24" s="12"/>
      <c r="K24" s="13">
        <f>SUM(G24-I24)</f>
        <v>0</v>
      </c>
      <c r="L24" s="12"/>
      <c r="M24" s="14"/>
    </row>
    <row r="25" spans="2:14" ht="12.6" customHeight="1" x14ac:dyDescent="0.2">
      <c r="B25" s="24"/>
      <c r="C25" s="47">
        <v>1450</v>
      </c>
      <c r="D25" s="12" t="s">
        <v>30</v>
      </c>
      <c r="E25" s="12"/>
      <c r="F25" s="12"/>
      <c r="G25" s="13">
        <v>4500</v>
      </c>
      <c r="H25" s="12"/>
      <c r="I25" s="13">
        <v>4500</v>
      </c>
      <c r="J25" s="12"/>
      <c r="K25" s="13">
        <f>SUM(G25-I25)</f>
        <v>0</v>
      </c>
      <c r="L25" s="12"/>
      <c r="M25" s="14"/>
    </row>
    <row r="26" spans="2:14" ht="12.6" customHeight="1" x14ac:dyDescent="0.2">
      <c r="B26" s="24"/>
      <c r="C26" s="47">
        <v>1451</v>
      </c>
      <c r="D26" s="12" t="s">
        <v>31</v>
      </c>
      <c r="E26" s="12"/>
      <c r="F26" s="12"/>
      <c r="G26" s="13">
        <v>5500</v>
      </c>
      <c r="H26" s="12"/>
      <c r="I26" s="13"/>
      <c r="J26" s="12"/>
      <c r="K26" s="15" t="s">
        <v>53</v>
      </c>
      <c r="L26" s="12"/>
      <c r="M26" s="14"/>
    </row>
    <row r="27" spans="2:14" ht="12.6" customHeight="1" x14ac:dyDescent="0.2">
      <c r="B27" s="24"/>
      <c r="C27" s="47">
        <v>1452</v>
      </c>
      <c r="D27" s="12" t="s">
        <v>32</v>
      </c>
      <c r="E27" s="12"/>
      <c r="F27" s="12"/>
      <c r="G27" s="13">
        <v>15000</v>
      </c>
      <c r="H27" s="12"/>
      <c r="I27" s="13"/>
      <c r="J27" s="12"/>
      <c r="K27" s="13">
        <f>SUM(G27-I27)</f>
        <v>15000</v>
      </c>
      <c r="L27" s="12"/>
      <c r="M27" s="13"/>
      <c r="N27" s="63" t="s">
        <v>235</v>
      </c>
    </row>
    <row r="28" spans="2:14" ht="12.6" customHeight="1" x14ac:dyDescent="0.2">
      <c r="B28" s="24"/>
      <c r="C28" s="47">
        <v>1453</v>
      </c>
      <c r="D28" s="12" t="s">
        <v>33</v>
      </c>
      <c r="E28" s="12"/>
      <c r="F28" s="12"/>
      <c r="G28" s="13">
        <v>1400</v>
      </c>
      <c r="H28" s="12"/>
      <c r="I28" s="13">
        <v>1400</v>
      </c>
      <c r="J28" s="12"/>
      <c r="K28" s="13">
        <f>SUM(G28-I28)</f>
        <v>0</v>
      </c>
      <c r="L28" s="12"/>
      <c r="M28" s="14"/>
    </row>
    <row r="29" spans="2:14" ht="12.6" customHeight="1" x14ac:dyDescent="0.2">
      <c r="B29" s="24"/>
      <c r="C29" s="47">
        <v>1454</v>
      </c>
      <c r="D29" s="12" t="s">
        <v>32</v>
      </c>
      <c r="E29" s="12"/>
      <c r="F29" s="12"/>
      <c r="G29" s="13">
        <v>2200</v>
      </c>
      <c r="H29" s="12"/>
      <c r="I29" s="13">
        <v>2200</v>
      </c>
      <c r="J29" s="12"/>
      <c r="K29" s="13">
        <f>SUM(G29-I29)</f>
        <v>0</v>
      </c>
      <c r="L29" s="12"/>
      <c r="M29" s="14"/>
    </row>
    <row r="30" spans="2:14" ht="12.6" customHeight="1" x14ac:dyDescent="0.2">
      <c r="B30" s="24"/>
      <c r="C30" s="47">
        <v>1455</v>
      </c>
      <c r="D30" s="12" t="s">
        <v>34</v>
      </c>
      <c r="E30" s="12"/>
      <c r="F30" s="12"/>
      <c r="G30" s="13">
        <v>13000</v>
      </c>
      <c r="H30" s="12"/>
      <c r="I30" s="13">
        <v>13000</v>
      </c>
      <c r="J30" s="12"/>
      <c r="K30" s="13">
        <f>SUM(G30-I30)</f>
        <v>0</v>
      </c>
      <c r="L30" s="12"/>
      <c r="M30" s="14"/>
      <c r="N30" t="s">
        <v>56</v>
      </c>
    </row>
    <row r="31" spans="2:14" ht="12.6" customHeight="1" x14ac:dyDescent="0.2">
      <c r="B31" s="24"/>
      <c r="C31" s="47">
        <v>1456</v>
      </c>
      <c r="D31" s="12" t="s">
        <v>35</v>
      </c>
      <c r="E31" s="12"/>
      <c r="F31" s="12"/>
      <c r="G31" s="13">
        <v>4925</v>
      </c>
      <c r="H31" s="12"/>
      <c r="I31" s="13">
        <v>3283.33</v>
      </c>
      <c r="J31" s="12"/>
      <c r="K31" s="13"/>
      <c r="L31" s="12"/>
      <c r="M31" s="14"/>
      <c r="N31" t="s">
        <v>55</v>
      </c>
    </row>
    <row r="32" spans="2:14" ht="12.6" customHeight="1" x14ac:dyDescent="0.2">
      <c r="B32" s="24"/>
      <c r="C32" s="47">
        <v>1457</v>
      </c>
      <c r="D32" s="12" t="s">
        <v>36</v>
      </c>
      <c r="E32" s="12"/>
      <c r="F32" s="12"/>
      <c r="G32" s="13">
        <v>3050</v>
      </c>
      <c r="H32" s="12"/>
      <c r="I32" s="13">
        <v>3050</v>
      </c>
      <c r="J32" s="12"/>
      <c r="K32" s="13">
        <f>SUM(G32-I32)</f>
        <v>0</v>
      </c>
      <c r="L32" s="12"/>
      <c r="M32" s="14"/>
    </row>
    <row r="33" spans="1:14" ht="12.6" customHeight="1" x14ac:dyDescent="0.2">
      <c r="B33" s="24"/>
      <c r="C33" s="47">
        <v>1458</v>
      </c>
      <c r="D33" s="12" t="s">
        <v>37</v>
      </c>
      <c r="E33" s="12"/>
      <c r="F33" s="12"/>
      <c r="G33" s="13">
        <v>8206</v>
      </c>
      <c r="H33" s="12"/>
      <c r="I33" s="13">
        <v>8206</v>
      </c>
      <c r="J33" s="12"/>
      <c r="K33" s="13">
        <f>SUM(G33-I33)</f>
        <v>0</v>
      </c>
      <c r="L33" s="12"/>
      <c r="M33" s="14"/>
    </row>
    <row r="34" spans="1:14" ht="12.6" customHeight="1" x14ac:dyDescent="0.2">
      <c r="B34" s="24"/>
      <c r="C34" s="47">
        <v>1459</v>
      </c>
      <c r="D34" s="12" t="s">
        <v>38</v>
      </c>
      <c r="E34" s="12"/>
      <c r="F34" s="12"/>
      <c r="G34" s="15" t="s">
        <v>53</v>
      </c>
      <c r="H34" s="12"/>
      <c r="I34" s="13"/>
      <c r="J34" s="12"/>
      <c r="K34" s="15" t="s">
        <v>53</v>
      </c>
      <c r="L34" s="12"/>
      <c r="M34" s="14"/>
    </row>
    <row r="35" spans="1:14" ht="12" customHeight="1" x14ac:dyDescent="0.2">
      <c r="B35" s="24"/>
      <c r="C35" s="47">
        <v>1460</v>
      </c>
      <c r="D35" s="12" t="s">
        <v>39</v>
      </c>
      <c r="E35" s="12"/>
      <c r="F35" s="12"/>
      <c r="G35" s="13">
        <v>5360</v>
      </c>
      <c r="H35" s="12"/>
      <c r="I35" s="13">
        <v>5360</v>
      </c>
      <c r="J35" s="12"/>
      <c r="K35" s="13">
        <f>SUM(G35-I35)</f>
        <v>0</v>
      </c>
      <c r="L35" s="12"/>
      <c r="M35" s="14"/>
    </row>
    <row r="36" spans="1:14" ht="12.6" customHeight="1" x14ac:dyDescent="0.2">
      <c r="B36" s="24"/>
      <c r="C36" s="47">
        <v>1461</v>
      </c>
      <c r="D36" s="12" t="s">
        <v>40</v>
      </c>
      <c r="E36" s="12"/>
      <c r="F36" s="12"/>
      <c r="G36" s="13">
        <v>4992.5</v>
      </c>
      <c r="H36" s="12"/>
      <c r="I36" s="13">
        <v>4992.5</v>
      </c>
      <c r="J36" s="12"/>
      <c r="K36" s="13">
        <f>SUM(G36-I36)</f>
        <v>0</v>
      </c>
      <c r="L36" s="12"/>
      <c r="M36" s="14"/>
    </row>
    <row r="37" spans="1:14" ht="12.6" customHeight="1" x14ac:dyDescent="0.2">
      <c r="B37" s="24"/>
      <c r="C37" s="47">
        <v>1462</v>
      </c>
      <c r="D37" s="12" t="s">
        <v>41</v>
      </c>
      <c r="E37" s="12"/>
      <c r="F37" s="12"/>
      <c r="G37" s="15" t="s">
        <v>54</v>
      </c>
      <c r="H37" s="12"/>
      <c r="I37" s="13"/>
      <c r="J37" s="12"/>
      <c r="K37" s="15"/>
      <c r="L37" s="12"/>
      <c r="M37" s="14"/>
    </row>
    <row r="38" spans="1:14" ht="12.6" customHeight="1" x14ac:dyDescent="0.2">
      <c r="B38" s="24"/>
      <c r="C38" s="47">
        <v>1463</v>
      </c>
      <c r="D38" s="12" t="s">
        <v>42</v>
      </c>
      <c r="E38" s="12"/>
      <c r="F38" s="12"/>
      <c r="G38" s="13">
        <v>500</v>
      </c>
      <c r="H38" s="12"/>
      <c r="I38" s="13">
        <v>500</v>
      </c>
      <c r="J38" s="12"/>
      <c r="K38" s="13">
        <f>SUM(G38-I38)</f>
        <v>0</v>
      </c>
      <c r="L38" s="12"/>
      <c r="M38" s="14"/>
    </row>
    <row r="39" spans="1:14" ht="12.6" customHeight="1" x14ac:dyDescent="0.2">
      <c r="B39" s="24"/>
      <c r="C39" s="47">
        <v>1464</v>
      </c>
      <c r="D39" s="12" t="s">
        <v>43</v>
      </c>
      <c r="E39" s="12"/>
      <c r="F39" s="12"/>
      <c r="G39" s="15" t="s">
        <v>54</v>
      </c>
      <c r="H39" s="12"/>
      <c r="I39" s="13"/>
      <c r="J39" s="12"/>
      <c r="K39" s="15"/>
      <c r="L39" s="12"/>
      <c r="M39" s="14"/>
    </row>
    <row r="40" spans="1:14" ht="12.6" customHeight="1" x14ac:dyDescent="0.2">
      <c r="B40" s="24"/>
      <c r="C40" s="61">
        <v>1465</v>
      </c>
      <c r="D40" s="12" t="s">
        <v>60</v>
      </c>
      <c r="E40" s="12"/>
      <c r="F40" s="12"/>
      <c r="G40" s="13">
        <v>8820</v>
      </c>
      <c r="H40" s="12"/>
      <c r="I40" s="13">
        <v>8820</v>
      </c>
      <c r="J40" s="12"/>
      <c r="K40" s="13">
        <f>SUM(G40-I40)</f>
        <v>0</v>
      </c>
      <c r="L40" s="12"/>
      <c r="M40" s="14"/>
    </row>
    <row r="41" spans="1:14" ht="12.6" customHeight="1" x14ac:dyDescent="0.2">
      <c r="B41" s="24"/>
      <c r="C41" s="61">
        <v>1466</v>
      </c>
      <c r="D41" s="12" t="s">
        <v>44</v>
      </c>
      <c r="E41" s="12"/>
      <c r="F41" s="12"/>
      <c r="G41" s="15" t="s">
        <v>53</v>
      </c>
      <c r="H41" s="12"/>
      <c r="I41" s="13"/>
      <c r="J41" s="12"/>
      <c r="K41" s="15" t="s">
        <v>53</v>
      </c>
      <c r="L41" s="12"/>
      <c r="M41" s="14"/>
    </row>
    <row r="42" spans="1:14" ht="12.6" customHeight="1" x14ac:dyDescent="0.2">
      <c r="B42" s="24"/>
      <c r="C42" s="61">
        <v>1467</v>
      </c>
      <c r="D42" s="12" t="s">
        <v>45</v>
      </c>
      <c r="E42" s="12"/>
      <c r="F42" s="12"/>
      <c r="G42" s="15" t="s">
        <v>53</v>
      </c>
      <c r="H42" s="12"/>
      <c r="I42" s="13"/>
      <c r="J42" s="12"/>
      <c r="K42" s="15" t="s">
        <v>53</v>
      </c>
      <c r="L42" s="12"/>
      <c r="M42" s="14"/>
    </row>
    <row r="43" spans="1:14" ht="12.6" customHeight="1" x14ac:dyDescent="0.2">
      <c r="B43" s="24"/>
      <c r="C43" s="61">
        <v>1468</v>
      </c>
      <c r="D43" s="12" t="s">
        <v>46</v>
      </c>
      <c r="E43" s="12"/>
      <c r="F43" s="12"/>
      <c r="G43" s="13">
        <v>2175</v>
      </c>
      <c r="H43" s="12"/>
      <c r="I43" s="13">
        <v>2175</v>
      </c>
      <c r="J43" s="12"/>
      <c r="K43" s="13">
        <f>SUM(G43-I43)</f>
        <v>0</v>
      </c>
      <c r="L43" s="12"/>
      <c r="M43" s="14"/>
    </row>
    <row r="44" spans="1:14" ht="12.6" customHeight="1" x14ac:dyDescent="0.2">
      <c r="B44" s="24"/>
      <c r="C44" s="61">
        <v>1469</v>
      </c>
      <c r="D44" s="12" t="s">
        <v>47</v>
      </c>
      <c r="E44" s="12"/>
      <c r="F44" s="12"/>
      <c r="G44" s="13">
        <v>3700</v>
      </c>
      <c r="H44" s="12"/>
      <c r="I44" s="13">
        <v>3700</v>
      </c>
      <c r="J44" s="12"/>
      <c r="K44" s="13">
        <f>SUM(G44-I44)</f>
        <v>0</v>
      </c>
      <c r="L44" s="12"/>
      <c r="M44" s="14"/>
    </row>
    <row r="45" spans="1:14" ht="12.6" customHeight="1" x14ac:dyDescent="0.2">
      <c r="B45" s="24"/>
      <c r="C45" s="61">
        <v>1470</v>
      </c>
      <c r="D45" s="12" t="s">
        <v>48</v>
      </c>
      <c r="E45" s="12"/>
      <c r="F45" s="12"/>
      <c r="G45" s="13">
        <v>9720</v>
      </c>
      <c r="H45" s="12"/>
      <c r="I45" s="13">
        <v>5000</v>
      </c>
      <c r="J45" s="12"/>
      <c r="K45" s="13"/>
      <c r="L45" s="12"/>
      <c r="M45" s="14"/>
    </row>
    <row r="46" spans="1:14" ht="12.6" customHeight="1" x14ac:dyDescent="0.2">
      <c r="B46" s="24"/>
      <c r="C46" s="61">
        <v>1471</v>
      </c>
      <c r="D46" s="12" t="s">
        <v>49</v>
      </c>
      <c r="E46" s="12"/>
      <c r="F46" s="12"/>
      <c r="G46" s="15" t="s">
        <v>53</v>
      </c>
      <c r="H46" s="16"/>
      <c r="I46" s="15"/>
      <c r="J46" s="16"/>
      <c r="K46" s="15" t="s">
        <v>53</v>
      </c>
      <c r="L46" s="12"/>
      <c r="M46" s="14"/>
    </row>
    <row r="47" spans="1:14" ht="12.6" customHeight="1" x14ac:dyDescent="0.2">
      <c r="B47" s="24"/>
      <c r="C47" s="61">
        <v>1472</v>
      </c>
      <c r="D47" s="12" t="s">
        <v>50</v>
      </c>
      <c r="E47" s="12"/>
      <c r="F47" s="12"/>
      <c r="G47" s="13"/>
      <c r="H47" s="12"/>
      <c r="I47" s="13"/>
      <c r="J47" s="12"/>
      <c r="K47" s="13">
        <f>SUM(G47-I47)</f>
        <v>0</v>
      </c>
      <c r="L47" s="12"/>
      <c r="M47" s="14"/>
    </row>
    <row r="48" spans="1:14" ht="12.6" customHeight="1" x14ac:dyDescent="0.2">
      <c r="A48" s="118"/>
      <c r="B48" s="24"/>
      <c r="C48" s="61">
        <v>1473</v>
      </c>
      <c r="D48" s="12" t="s">
        <v>51</v>
      </c>
      <c r="E48" s="12"/>
      <c r="F48" s="12"/>
      <c r="G48" s="15" t="s">
        <v>54</v>
      </c>
      <c r="H48" s="12"/>
      <c r="I48" s="13"/>
      <c r="J48" s="12"/>
      <c r="K48" s="15">
        <v>30000</v>
      </c>
      <c r="L48" s="12"/>
      <c r="M48" s="14"/>
      <c r="N48" t="s">
        <v>245</v>
      </c>
    </row>
    <row r="49" spans="1:15" ht="12.6" customHeight="1" x14ac:dyDescent="0.2">
      <c r="B49" s="24"/>
      <c r="C49" s="61">
        <v>1474</v>
      </c>
      <c r="D49" s="12" t="s">
        <v>52</v>
      </c>
      <c r="E49" s="12"/>
      <c r="F49" s="12"/>
      <c r="G49" s="13">
        <v>3600</v>
      </c>
      <c r="H49" s="12"/>
      <c r="I49" s="13">
        <v>3600</v>
      </c>
      <c r="J49" s="12"/>
      <c r="K49" s="13">
        <f>SUM(G49-I49)</f>
        <v>0</v>
      </c>
      <c r="L49" s="12"/>
      <c r="M49" s="14"/>
    </row>
    <row r="50" spans="1:15" ht="12.6" customHeight="1" x14ac:dyDescent="0.2">
      <c r="B50" s="24"/>
      <c r="C50" s="61">
        <v>1475</v>
      </c>
      <c r="D50" s="12" t="s">
        <v>62</v>
      </c>
      <c r="E50" s="12"/>
      <c r="F50" s="12"/>
      <c r="G50" s="15" t="s">
        <v>53</v>
      </c>
      <c r="H50" s="12"/>
      <c r="I50" s="15" t="s">
        <v>53</v>
      </c>
      <c r="J50" s="12"/>
      <c r="K50" s="15" t="s">
        <v>53</v>
      </c>
      <c r="L50" s="12"/>
      <c r="M50" s="14"/>
      <c r="N50" t="s">
        <v>236</v>
      </c>
    </row>
    <row r="51" spans="1:15" ht="12.6" customHeight="1" x14ac:dyDescent="0.2">
      <c r="B51" s="24"/>
      <c r="C51" s="61">
        <v>1476</v>
      </c>
      <c r="D51" s="12" t="s">
        <v>26</v>
      </c>
      <c r="E51" s="12"/>
      <c r="F51" s="12"/>
      <c r="G51" s="20">
        <v>1750</v>
      </c>
      <c r="H51" s="12"/>
      <c r="I51" s="13">
        <v>1750</v>
      </c>
      <c r="J51" s="12"/>
      <c r="K51" s="13">
        <f t="shared" ref="K51:K59" si="1">SUM(G51-I51)</f>
        <v>0</v>
      </c>
      <c r="L51" s="12"/>
      <c r="M51" s="14"/>
      <c r="N51" t="s">
        <v>61</v>
      </c>
    </row>
    <row r="52" spans="1:15" ht="12.6" customHeight="1" x14ac:dyDescent="0.2">
      <c r="B52" s="24" t="s">
        <v>348</v>
      </c>
      <c r="C52" s="62" t="s">
        <v>71</v>
      </c>
      <c r="D52" s="12" t="s">
        <v>92</v>
      </c>
      <c r="E52" s="12"/>
      <c r="F52" s="12"/>
      <c r="G52" s="20">
        <v>20150</v>
      </c>
      <c r="H52" s="12"/>
      <c r="I52" s="13">
        <v>20150</v>
      </c>
      <c r="J52" s="12"/>
      <c r="K52" s="13">
        <f t="shared" si="1"/>
        <v>0</v>
      </c>
      <c r="L52" s="12"/>
      <c r="M52" s="14">
        <v>1500</v>
      </c>
      <c r="N52" t="s">
        <v>198</v>
      </c>
    </row>
    <row r="53" spans="1:15" ht="12.6" customHeight="1" x14ac:dyDescent="0.2">
      <c r="B53" s="24"/>
      <c r="C53" s="61">
        <v>1477</v>
      </c>
      <c r="D53" s="12" t="s">
        <v>63</v>
      </c>
      <c r="E53" s="12"/>
      <c r="F53" s="12"/>
      <c r="G53" s="20">
        <v>10000</v>
      </c>
      <c r="H53" s="12"/>
      <c r="I53" s="13">
        <v>10000</v>
      </c>
      <c r="J53" s="12"/>
      <c r="K53" s="13">
        <f t="shared" si="1"/>
        <v>0</v>
      </c>
      <c r="L53" s="12"/>
      <c r="M53" s="14"/>
    </row>
    <row r="54" spans="1:15" ht="12.6" customHeight="1" x14ac:dyDescent="0.2">
      <c r="B54" s="24"/>
      <c r="C54" s="61">
        <v>1478</v>
      </c>
      <c r="D54" s="12" t="s">
        <v>64</v>
      </c>
      <c r="E54" s="12"/>
      <c r="F54" s="12"/>
      <c r="G54" s="20">
        <v>26000</v>
      </c>
      <c r="H54" s="12"/>
      <c r="I54" s="13">
        <v>26000</v>
      </c>
      <c r="J54" s="12"/>
      <c r="K54" s="13">
        <f t="shared" si="1"/>
        <v>0</v>
      </c>
      <c r="L54" s="12"/>
      <c r="M54" s="14"/>
      <c r="N54" t="s">
        <v>68</v>
      </c>
    </row>
    <row r="55" spans="1:15" ht="12.6" customHeight="1" x14ac:dyDescent="0.2">
      <c r="B55" s="24"/>
      <c r="C55" s="61">
        <v>1479</v>
      </c>
      <c r="D55" s="12" t="s">
        <v>65</v>
      </c>
      <c r="E55" s="12"/>
      <c r="F55" s="12"/>
      <c r="G55" s="20">
        <v>42000</v>
      </c>
      <c r="H55" s="12" t="s">
        <v>54</v>
      </c>
      <c r="I55" s="13"/>
      <c r="J55" s="12"/>
      <c r="K55" s="13">
        <f t="shared" si="1"/>
        <v>42000</v>
      </c>
      <c r="L55" s="12"/>
      <c r="M55" s="13">
        <v>29000</v>
      </c>
      <c r="N55" t="s">
        <v>54</v>
      </c>
      <c r="O55" t="s">
        <v>76</v>
      </c>
    </row>
    <row r="56" spans="1:15" x14ac:dyDescent="0.2">
      <c r="A56" s="118"/>
      <c r="B56" s="24"/>
      <c r="C56" s="61">
        <v>1480</v>
      </c>
      <c r="D56" s="12" t="s">
        <v>213</v>
      </c>
      <c r="E56" s="12"/>
      <c r="F56" s="17"/>
      <c r="G56" s="18">
        <v>7650</v>
      </c>
      <c r="H56" s="17"/>
      <c r="I56" s="18">
        <v>7650</v>
      </c>
      <c r="J56" s="17"/>
      <c r="K56" s="13">
        <f t="shared" si="1"/>
        <v>0</v>
      </c>
      <c r="L56" s="17"/>
      <c r="M56" s="19"/>
      <c r="N56" t="s">
        <v>72</v>
      </c>
    </row>
    <row r="57" spans="1:15" x14ac:dyDescent="0.2">
      <c r="B57" s="24"/>
      <c r="C57" s="61">
        <v>1481</v>
      </c>
      <c r="D57" s="12" t="s">
        <v>66</v>
      </c>
      <c r="E57" s="12"/>
      <c r="F57" s="17"/>
      <c r="G57" s="18">
        <v>2000</v>
      </c>
      <c r="H57" s="17"/>
      <c r="I57" s="18">
        <v>2000</v>
      </c>
      <c r="J57" s="17"/>
      <c r="K57" s="13">
        <f t="shared" si="1"/>
        <v>0</v>
      </c>
      <c r="L57" s="17"/>
      <c r="M57" s="19"/>
    </row>
    <row r="58" spans="1:15" x14ac:dyDescent="0.2">
      <c r="B58" s="24"/>
      <c r="C58" s="61">
        <v>1482</v>
      </c>
      <c r="D58" s="12" t="s">
        <v>67</v>
      </c>
      <c r="E58" s="12"/>
      <c r="F58" s="17"/>
      <c r="G58" s="18">
        <v>4500</v>
      </c>
      <c r="H58" s="17"/>
      <c r="I58" s="18">
        <v>4500</v>
      </c>
      <c r="J58" s="17"/>
      <c r="K58" s="13">
        <f t="shared" si="1"/>
        <v>0</v>
      </c>
      <c r="L58" s="17"/>
      <c r="M58" s="19"/>
    </row>
    <row r="59" spans="1:15" x14ac:dyDescent="0.2">
      <c r="B59" s="24"/>
      <c r="C59" s="61">
        <v>1483</v>
      </c>
      <c r="D59" s="12" t="s">
        <v>69</v>
      </c>
      <c r="E59" s="12"/>
      <c r="F59" s="17"/>
      <c r="G59" s="18">
        <v>5500</v>
      </c>
      <c r="H59" s="17"/>
      <c r="I59" s="18">
        <v>5500</v>
      </c>
      <c r="J59" s="17"/>
      <c r="K59" s="13">
        <f t="shared" si="1"/>
        <v>0</v>
      </c>
      <c r="L59" s="17"/>
      <c r="M59" s="19"/>
      <c r="N59" t="s">
        <v>77</v>
      </c>
    </row>
    <row r="60" spans="1:15" x14ac:dyDescent="0.2">
      <c r="B60" s="24"/>
      <c r="C60" s="61">
        <v>1484</v>
      </c>
      <c r="D60" s="12" t="s">
        <v>73</v>
      </c>
      <c r="E60" s="12"/>
      <c r="F60" s="17"/>
      <c r="G60" s="18" t="s">
        <v>84</v>
      </c>
      <c r="H60" s="17"/>
      <c r="I60" s="18"/>
      <c r="J60" s="17"/>
      <c r="K60" s="18"/>
      <c r="L60" s="17"/>
      <c r="M60" s="19"/>
    </row>
    <row r="61" spans="1:15" x14ac:dyDescent="0.2">
      <c r="B61" s="24"/>
      <c r="C61" s="61">
        <v>1485</v>
      </c>
      <c r="D61" s="12" t="s">
        <v>74</v>
      </c>
      <c r="E61" s="12"/>
      <c r="F61" s="17"/>
      <c r="G61" s="18">
        <v>3200</v>
      </c>
      <c r="H61" s="17"/>
      <c r="I61" s="18">
        <v>3200</v>
      </c>
      <c r="J61" s="17"/>
      <c r="K61" s="13">
        <f>SUM(G61-I61)</f>
        <v>0</v>
      </c>
      <c r="L61" s="17"/>
      <c r="M61" s="19"/>
    </row>
    <row r="62" spans="1:15" x14ac:dyDescent="0.2">
      <c r="B62" s="24"/>
      <c r="C62" s="61">
        <v>1486</v>
      </c>
      <c r="D62" s="12" t="s">
        <v>75</v>
      </c>
      <c r="E62" s="12"/>
      <c r="F62" s="17"/>
      <c r="G62" s="26" t="s">
        <v>53</v>
      </c>
      <c r="H62" s="17"/>
      <c r="I62" s="26" t="s">
        <v>53</v>
      </c>
      <c r="J62" s="17"/>
      <c r="K62" s="26" t="s">
        <v>53</v>
      </c>
      <c r="L62" s="17"/>
      <c r="M62" s="19"/>
    </row>
    <row r="63" spans="1:15" x14ac:dyDescent="0.2">
      <c r="B63" s="24"/>
      <c r="C63" s="61">
        <v>1487</v>
      </c>
      <c r="D63" s="12" t="s">
        <v>78</v>
      </c>
      <c r="E63" s="12"/>
      <c r="F63" s="17"/>
      <c r="G63" s="18">
        <v>2000</v>
      </c>
      <c r="H63" s="17"/>
      <c r="I63" s="18">
        <v>2000</v>
      </c>
      <c r="J63" s="17"/>
      <c r="K63" s="13">
        <f>SUM(G63-I63)</f>
        <v>0</v>
      </c>
      <c r="L63" s="17"/>
      <c r="M63" s="19"/>
    </row>
    <row r="64" spans="1:15" x14ac:dyDescent="0.2">
      <c r="A64" s="118"/>
      <c r="B64" s="24"/>
      <c r="C64" s="61">
        <v>1488</v>
      </c>
      <c r="D64" s="12" t="s">
        <v>79</v>
      </c>
      <c r="E64" s="12"/>
      <c r="F64" s="17"/>
      <c r="G64" s="18">
        <v>8400</v>
      </c>
      <c r="H64" s="17"/>
      <c r="I64" s="18">
        <v>8400</v>
      </c>
      <c r="J64" s="17"/>
      <c r="K64" s="13">
        <f>SUM(G64-I64)</f>
        <v>0</v>
      </c>
      <c r="L64" s="17"/>
      <c r="M64" s="19"/>
    </row>
    <row r="65" spans="1:15" x14ac:dyDescent="0.2">
      <c r="B65" s="24"/>
      <c r="C65" s="61">
        <v>1489</v>
      </c>
      <c r="D65" s="12" t="s">
        <v>80</v>
      </c>
      <c r="E65" s="12"/>
      <c r="F65" s="17"/>
      <c r="G65" s="18">
        <v>22000</v>
      </c>
      <c r="H65" s="17"/>
      <c r="I65" s="18">
        <v>22000</v>
      </c>
      <c r="J65" s="17"/>
      <c r="K65" s="13">
        <f>SUM(G65-I65)</f>
        <v>0</v>
      </c>
      <c r="L65" s="17"/>
      <c r="M65" s="32"/>
    </row>
    <row r="66" spans="1:15" x14ac:dyDescent="0.2">
      <c r="B66" s="24"/>
      <c r="C66" s="61">
        <v>1490</v>
      </c>
      <c r="D66" s="12" t="s">
        <v>82</v>
      </c>
      <c r="E66" s="12"/>
      <c r="F66" s="17"/>
      <c r="G66" s="26">
        <v>32392.799999999999</v>
      </c>
      <c r="H66" s="17"/>
      <c r="I66" s="18">
        <v>32392.799999999999</v>
      </c>
      <c r="J66" s="17"/>
      <c r="K66" s="13">
        <f>SUM(G66-I66)</f>
        <v>0</v>
      </c>
      <c r="L66" s="17"/>
      <c r="M66" s="19"/>
      <c r="N66" t="s">
        <v>355</v>
      </c>
    </row>
    <row r="67" spans="1:15" x14ac:dyDescent="0.2">
      <c r="B67" s="24"/>
      <c r="C67" s="61">
        <v>1491</v>
      </c>
      <c r="D67" s="12" t="s">
        <v>81</v>
      </c>
      <c r="E67" s="12"/>
      <c r="F67" s="17"/>
      <c r="G67" s="26" t="s">
        <v>96</v>
      </c>
      <c r="H67" s="17"/>
      <c r="I67" s="18"/>
      <c r="J67" s="17"/>
      <c r="K67" s="26" t="s">
        <v>97</v>
      </c>
      <c r="L67" s="17"/>
      <c r="M67" s="19"/>
    </row>
    <row r="68" spans="1:15" x14ac:dyDescent="0.2">
      <c r="A68" s="119"/>
      <c r="B68" s="24"/>
      <c r="C68" s="61">
        <v>1492</v>
      </c>
      <c r="D68" s="12" t="s">
        <v>85</v>
      </c>
      <c r="E68" s="12"/>
      <c r="F68" s="17"/>
      <c r="G68" s="18">
        <v>3000</v>
      </c>
      <c r="H68" s="17"/>
      <c r="I68" s="18">
        <v>3000</v>
      </c>
      <c r="J68" s="17"/>
      <c r="K68" s="13">
        <f>SUM(G68-I68)</f>
        <v>0</v>
      </c>
      <c r="L68" s="17"/>
      <c r="M68" s="19"/>
      <c r="N68" s="39"/>
      <c r="O68" s="39"/>
    </row>
    <row r="69" spans="1:15" x14ac:dyDescent="0.2">
      <c r="A69" s="119"/>
      <c r="B69" s="24"/>
      <c r="C69" s="61">
        <v>1493</v>
      </c>
      <c r="D69" s="12" t="s">
        <v>86</v>
      </c>
      <c r="E69" s="12"/>
      <c r="F69" s="17"/>
      <c r="G69" s="18">
        <v>19918.53</v>
      </c>
      <c r="H69" s="17"/>
      <c r="I69" s="18">
        <v>19918.53</v>
      </c>
      <c r="J69" s="17"/>
      <c r="K69" s="13">
        <f>SUM(G69-I69)</f>
        <v>0</v>
      </c>
      <c r="L69" s="17"/>
      <c r="M69" s="32"/>
      <c r="N69" s="39" t="s">
        <v>118</v>
      </c>
      <c r="O69" s="39"/>
    </row>
    <row r="70" spans="1:15" ht="13.5" thickBot="1" x14ac:dyDescent="0.25">
      <c r="A70" s="120"/>
      <c r="B70" s="74"/>
      <c r="C70" s="75">
        <v>1494</v>
      </c>
      <c r="D70" s="76" t="s">
        <v>87</v>
      </c>
      <c r="E70" s="76"/>
      <c r="F70" s="77"/>
      <c r="G70" s="78">
        <v>500</v>
      </c>
      <c r="H70" s="77"/>
      <c r="I70" s="78"/>
      <c r="J70" s="77"/>
      <c r="K70" s="79"/>
      <c r="L70" s="77"/>
      <c r="M70" s="80"/>
      <c r="N70" s="73" t="s">
        <v>209</v>
      </c>
      <c r="O70" s="73"/>
    </row>
    <row r="71" spans="1:15" ht="13.5" thickTop="1" x14ac:dyDescent="0.2">
      <c r="A71" s="118">
        <v>38474</v>
      </c>
      <c r="B71" s="23" t="s">
        <v>348</v>
      </c>
      <c r="C71" s="128">
        <v>1495</v>
      </c>
      <c r="D71" s="69" t="s">
        <v>88</v>
      </c>
      <c r="E71" s="69"/>
      <c r="F71" s="60"/>
      <c r="G71" s="70">
        <v>225000</v>
      </c>
      <c r="H71" s="60"/>
      <c r="I71" s="70">
        <v>229995</v>
      </c>
      <c r="J71" s="60"/>
      <c r="K71" s="71">
        <f>SUM(G71-I71)</f>
        <v>-4995</v>
      </c>
      <c r="L71" s="60"/>
      <c r="M71" s="72">
        <v>21011</v>
      </c>
      <c r="N71" t="s">
        <v>237</v>
      </c>
    </row>
    <row r="72" spans="1:15" x14ac:dyDescent="0.2">
      <c r="B72" s="24" t="s">
        <v>348</v>
      </c>
      <c r="C72" s="61" t="s">
        <v>121</v>
      </c>
      <c r="D72" s="12" t="s">
        <v>122</v>
      </c>
      <c r="E72" s="12"/>
      <c r="F72" s="17"/>
      <c r="G72" s="18"/>
      <c r="H72" s="17"/>
      <c r="I72" s="18"/>
      <c r="J72" s="17"/>
      <c r="K72" s="31"/>
      <c r="L72" s="17"/>
      <c r="M72" s="19"/>
    </row>
    <row r="73" spans="1:15" x14ac:dyDescent="0.2">
      <c r="B73" s="24"/>
      <c r="C73" s="61">
        <v>1496</v>
      </c>
      <c r="D73" s="12" t="s">
        <v>89</v>
      </c>
      <c r="E73" s="12"/>
      <c r="F73" s="17"/>
      <c r="G73" s="26" t="s">
        <v>108</v>
      </c>
      <c r="H73" s="30"/>
      <c r="I73" s="26"/>
      <c r="J73" s="30"/>
      <c r="K73" s="26" t="s">
        <v>108</v>
      </c>
      <c r="L73" s="17"/>
      <c r="M73" s="19"/>
      <c r="N73" t="s">
        <v>90</v>
      </c>
    </row>
    <row r="74" spans="1:15" x14ac:dyDescent="0.2">
      <c r="B74" s="24"/>
      <c r="C74" s="45">
        <v>1497</v>
      </c>
      <c r="D74" s="12" t="s">
        <v>93</v>
      </c>
      <c r="E74" s="12"/>
      <c r="F74" s="17"/>
      <c r="G74" s="18"/>
      <c r="H74" s="17"/>
      <c r="I74" s="18"/>
      <c r="J74" s="17"/>
      <c r="K74" s="18"/>
      <c r="L74" s="17"/>
      <c r="M74" s="19"/>
      <c r="N74" t="s">
        <v>124</v>
      </c>
    </row>
    <row r="75" spans="1:15" x14ac:dyDescent="0.2">
      <c r="B75" s="24"/>
      <c r="C75" s="44"/>
      <c r="D75" s="29"/>
      <c r="E75" s="12"/>
      <c r="F75" s="53" t="s">
        <v>151</v>
      </c>
      <c r="G75" s="18">
        <v>21350</v>
      </c>
      <c r="H75" s="17"/>
      <c r="I75" s="18">
        <v>21350</v>
      </c>
      <c r="J75" s="17"/>
      <c r="K75" s="31">
        <f>SUM(G75-I75)</f>
        <v>0</v>
      </c>
      <c r="L75" s="17"/>
      <c r="M75" s="19"/>
    </row>
    <row r="76" spans="1:15" x14ac:dyDescent="0.2">
      <c r="B76" s="24"/>
      <c r="C76" s="61">
        <v>1498</v>
      </c>
      <c r="D76" s="12" t="s">
        <v>94</v>
      </c>
      <c r="E76" s="12"/>
      <c r="F76" s="17"/>
      <c r="G76" s="18"/>
      <c r="H76" s="17"/>
      <c r="I76" s="18"/>
      <c r="J76" s="17"/>
      <c r="K76" s="18"/>
      <c r="L76" s="17"/>
      <c r="M76" s="19"/>
      <c r="N76" t="s">
        <v>95</v>
      </c>
    </row>
    <row r="77" spans="1:15" x14ac:dyDescent="0.2">
      <c r="B77" s="24"/>
      <c r="C77" s="61">
        <v>1499</v>
      </c>
      <c r="D77" s="12" t="s">
        <v>98</v>
      </c>
      <c r="E77" s="12"/>
      <c r="F77" s="17"/>
      <c r="G77" s="18"/>
      <c r="H77" s="17"/>
      <c r="I77" s="18"/>
      <c r="J77" s="17"/>
      <c r="K77" s="18"/>
      <c r="L77" s="17"/>
      <c r="M77" s="19"/>
    </row>
    <row r="78" spans="1:15" x14ac:dyDescent="0.2">
      <c r="B78" s="24"/>
      <c r="C78" s="61">
        <v>1500</v>
      </c>
      <c r="D78" s="12" t="s">
        <v>99</v>
      </c>
      <c r="E78" s="12"/>
      <c r="F78" s="17"/>
      <c r="G78" s="18">
        <v>3100</v>
      </c>
      <c r="H78" s="17"/>
      <c r="I78" s="18">
        <v>3100</v>
      </c>
      <c r="J78" s="17"/>
      <c r="K78" s="31">
        <f>SUM(G78-I78)</f>
        <v>0</v>
      </c>
      <c r="L78" s="17"/>
      <c r="M78" s="32"/>
    </row>
    <row r="79" spans="1:15" x14ac:dyDescent="0.2">
      <c r="B79" s="24"/>
      <c r="C79" s="45">
        <v>1501</v>
      </c>
      <c r="D79" s="12" t="s">
        <v>100</v>
      </c>
      <c r="E79" s="12"/>
      <c r="F79" s="17"/>
      <c r="G79" s="18">
        <v>12434.1</v>
      </c>
      <c r="H79" s="17"/>
      <c r="I79" s="18">
        <v>12434.1</v>
      </c>
      <c r="J79" s="17"/>
      <c r="K79" s="31">
        <f>SUM(G79-I79)</f>
        <v>0</v>
      </c>
      <c r="L79" s="17"/>
      <c r="M79" s="32"/>
    </row>
    <row r="80" spans="1:15" x14ac:dyDescent="0.2">
      <c r="B80" s="24"/>
      <c r="C80" s="45">
        <v>1502</v>
      </c>
      <c r="D80" s="12" t="s">
        <v>101</v>
      </c>
      <c r="E80" s="12"/>
      <c r="F80" s="17"/>
      <c r="G80" s="18"/>
      <c r="H80" s="17"/>
      <c r="I80" s="18"/>
      <c r="J80" s="17"/>
      <c r="K80" s="18"/>
      <c r="L80" s="17"/>
      <c r="M80" s="19"/>
    </row>
    <row r="81" spans="1:14" x14ac:dyDescent="0.2">
      <c r="B81" s="24"/>
      <c r="C81" s="45">
        <v>1503</v>
      </c>
      <c r="D81" s="12" t="s">
        <v>102</v>
      </c>
      <c r="E81" s="12"/>
      <c r="F81" s="17"/>
      <c r="G81" s="18"/>
      <c r="H81" s="17"/>
      <c r="I81" s="18"/>
      <c r="J81" s="17"/>
      <c r="K81" s="18"/>
      <c r="L81" s="17"/>
      <c r="M81" s="19"/>
      <c r="N81" t="s">
        <v>117</v>
      </c>
    </row>
    <row r="82" spans="1:14" x14ac:dyDescent="0.2">
      <c r="A82" s="118">
        <v>38177</v>
      </c>
      <c r="B82" s="24" t="s">
        <v>348</v>
      </c>
      <c r="C82" s="45">
        <v>1504</v>
      </c>
      <c r="D82" s="12" t="s">
        <v>103</v>
      </c>
      <c r="E82" s="12"/>
      <c r="F82" s="17"/>
      <c r="G82" s="18">
        <v>15000</v>
      </c>
      <c r="H82" s="17"/>
      <c r="I82" s="18">
        <v>5000</v>
      </c>
      <c r="J82" s="17"/>
      <c r="K82" s="31">
        <f>SUM(G82-I82)</f>
        <v>10000</v>
      </c>
      <c r="L82" s="17"/>
      <c r="M82" s="19"/>
      <c r="N82" t="s">
        <v>104</v>
      </c>
    </row>
    <row r="83" spans="1:14" x14ac:dyDescent="0.2">
      <c r="B83" s="24"/>
      <c r="C83" s="45">
        <v>1505</v>
      </c>
      <c r="D83" s="12" t="s">
        <v>105</v>
      </c>
      <c r="E83" s="12"/>
      <c r="F83" s="17"/>
      <c r="G83" s="18">
        <v>80000</v>
      </c>
      <c r="H83" s="17"/>
      <c r="I83" s="18">
        <v>8000</v>
      </c>
      <c r="J83" s="17"/>
      <c r="K83" s="31"/>
      <c r="L83" s="17"/>
      <c r="M83" s="19"/>
      <c r="N83" t="s">
        <v>108</v>
      </c>
    </row>
    <row r="84" spans="1:14" x14ac:dyDescent="0.2">
      <c r="B84" s="24"/>
      <c r="C84" s="45">
        <v>1506</v>
      </c>
      <c r="D84" s="12" t="s">
        <v>106</v>
      </c>
      <c r="E84" s="12"/>
      <c r="F84" s="17"/>
      <c r="G84" s="18">
        <v>7000</v>
      </c>
      <c r="H84" s="17"/>
      <c r="I84" s="18"/>
      <c r="J84" s="17"/>
      <c r="K84" s="31"/>
      <c r="L84" s="17"/>
      <c r="M84" s="19"/>
    </row>
    <row r="85" spans="1:14" x14ac:dyDescent="0.2">
      <c r="B85" s="24"/>
      <c r="C85" s="45">
        <v>1507</v>
      </c>
      <c r="D85" s="12" t="s">
        <v>109</v>
      </c>
      <c r="E85" s="12"/>
      <c r="F85" s="17"/>
      <c r="G85" s="18">
        <v>11005</v>
      </c>
      <c r="H85" s="17"/>
      <c r="I85" s="18">
        <v>11005</v>
      </c>
      <c r="J85" s="17"/>
      <c r="K85" s="13">
        <f>SUM(G85-I85)</f>
        <v>0</v>
      </c>
      <c r="L85" s="17"/>
      <c r="M85" s="19"/>
      <c r="N85" t="s">
        <v>190</v>
      </c>
    </row>
    <row r="86" spans="1:14" x14ac:dyDescent="0.2">
      <c r="B86" s="24"/>
      <c r="C86" s="45">
        <v>1508</v>
      </c>
      <c r="D86" s="12" t="s">
        <v>110</v>
      </c>
      <c r="E86" s="12"/>
      <c r="F86" s="17"/>
      <c r="G86" s="18">
        <v>11000</v>
      </c>
      <c r="H86" s="17"/>
      <c r="I86" s="18">
        <v>11000</v>
      </c>
      <c r="J86" s="17"/>
      <c r="K86" s="31">
        <f>SUM(G86-I86)</f>
        <v>0</v>
      </c>
      <c r="L86" s="17"/>
      <c r="M86" s="19"/>
    </row>
    <row r="87" spans="1:14" x14ac:dyDescent="0.2">
      <c r="B87" s="24"/>
      <c r="C87" s="45">
        <v>1509</v>
      </c>
      <c r="D87" s="12" t="s">
        <v>112</v>
      </c>
      <c r="E87" s="12"/>
      <c r="F87" s="17"/>
      <c r="G87" s="18">
        <v>7400</v>
      </c>
      <c r="H87" s="17"/>
      <c r="I87" s="18">
        <v>7400</v>
      </c>
      <c r="J87" s="17"/>
      <c r="K87" s="18"/>
      <c r="L87" s="17"/>
      <c r="M87" s="19"/>
    </row>
    <row r="88" spans="1:14" x14ac:dyDescent="0.2">
      <c r="B88" s="24"/>
      <c r="C88" s="45">
        <v>1510</v>
      </c>
      <c r="D88" s="12" t="s">
        <v>111</v>
      </c>
      <c r="E88" s="12"/>
      <c r="F88" s="17"/>
      <c r="G88" s="18">
        <v>32175</v>
      </c>
      <c r="H88" s="17"/>
      <c r="I88" s="18">
        <v>32175</v>
      </c>
      <c r="J88" s="17"/>
      <c r="K88" s="31">
        <f>SUM(G88-I88)</f>
        <v>0</v>
      </c>
      <c r="L88" s="17"/>
      <c r="M88" s="19"/>
    </row>
    <row r="89" spans="1:14" x14ac:dyDescent="0.2">
      <c r="B89" s="24"/>
      <c r="C89" s="45">
        <v>1511</v>
      </c>
      <c r="D89" s="12" t="s">
        <v>113</v>
      </c>
      <c r="E89" s="12"/>
      <c r="F89" s="17"/>
      <c r="G89" s="26" t="s">
        <v>57</v>
      </c>
      <c r="H89" s="30"/>
      <c r="I89" s="26"/>
      <c r="J89" s="30"/>
      <c r="K89" s="26" t="s">
        <v>57</v>
      </c>
      <c r="L89" s="17"/>
      <c r="M89" s="19"/>
      <c r="N89" t="s">
        <v>170</v>
      </c>
    </row>
    <row r="90" spans="1:14" x14ac:dyDescent="0.2">
      <c r="A90" s="118"/>
      <c r="B90" s="24"/>
      <c r="C90" s="45" t="s">
        <v>263</v>
      </c>
      <c r="D90" s="12" t="s">
        <v>264</v>
      </c>
      <c r="E90" s="12"/>
      <c r="F90" s="17"/>
      <c r="G90" s="26">
        <v>1650</v>
      </c>
      <c r="H90" s="30"/>
      <c r="I90" s="18">
        <v>1650</v>
      </c>
      <c r="J90" s="30"/>
      <c r="K90" s="31">
        <f>SUM(G90-I90)</f>
        <v>0</v>
      </c>
      <c r="L90" s="17"/>
      <c r="M90" s="19"/>
    </row>
    <row r="91" spans="1:14" x14ac:dyDescent="0.2">
      <c r="A91" s="118"/>
      <c r="B91" s="24"/>
      <c r="C91" s="45">
        <v>1512</v>
      </c>
      <c r="D91" s="12" t="s">
        <v>114</v>
      </c>
      <c r="E91" s="12"/>
      <c r="F91" s="17"/>
      <c r="G91" s="18">
        <v>36540</v>
      </c>
      <c r="H91" s="17"/>
      <c r="I91" s="18">
        <v>36540</v>
      </c>
      <c r="J91" s="17"/>
      <c r="K91" s="31"/>
      <c r="L91" s="17"/>
      <c r="M91" s="19"/>
    </row>
    <row r="92" spans="1:14" x14ac:dyDescent="0.2">
      <c r="B92" s="24"/>
      <c r="C92" s="45">
        <v>1513</v>
      </c>
      <c r="D92" s="12" t="s">
        <v>115</v>
      </c>
      <c r="E92" s="12"/>
      <c r="F92" s="17"/>
      <c r="G92" s="18">
        <v>3000</v>
      </c>
      <c r="H92" s="17"/>
      <c r="I92" s="18">
        <v>3000</v>
      </c>
      <c r="J92" s="17"/>
      <c r="K92" s="31">
        <f t="shared" ref="K92:K109" si="2">SUM(G92-I92)</f>
        <v>0</v>
      </c>
      <c r="L92" s="17"/>
      <c r="M92" s="19"/>
    </row>
    <row r="93" spans="1:14" x14ac:dyDescent="0.2">
      <c r="B93" s="24"/>
      <c r="C93" s="45">
        <v>1514</v>
      </c>
      <c r="D93" s="12" t="s">
        <v>116</v>
      </c>
      <c r="E93" s="12"/>
      <c r="F93" s="17"/>
      <c r="G93" s="18">
        <v>9000</v>
      </c>
      <c r="H93" s="17"/>
      <c r="I93" s="18">
        <v>9000</v>
      </c>
      <c r="J93" s="17"/>
      <c r="K93" s="31">
        <f t="shared" si="2"/>
        <v>0</v>
      </c>
      <c r="L93" s="17"/>
      <c r="M93" s="19"/>
    </row>
    <row r="94" spans="1:14" x14ac:dyDescent="0.2">
      <c r="B94" s="24"/>
      <c r="C94" s="45">
        <v>1515</v>
      </c>
      <c r="D94" s="12" t="s">
        <v>120</v>
      </c>
      <c r="E94" s="12"/>
      <c r="F94" s="17"/>
      <c r="G94" s="18">
        <v>3964</v>
      </c>
      <c r="H94" s="17"/>
      <c r="I94" s="18">
        <v>3964</v>
      </c>
      <c r="J94" s="17"/>
      <c r="K94" s="31">
        <f t="shared" si="2"/>
        <v>0</v>
      </c>
      <c r="L94" s="17"/>
      <c r="M94" s="19"/>
    </row>
    <row r="95" spans="1:14" x14ac:dyDescent="0.2">
      <c r="B95" s="24"/>
      <c r="C95" s="45">
        <v>1516</v>
      </c>
      <c r="D95" s="12" t="s">
        <v>119</v>
      </c>
      <c r="E95" s="12"/>
      <c r="F95" s="17"/>
      <c r="G95" s="18">
        <v>20850</v>
      </c>
      <c r="H95" s="17"/>
      <c r="I95" s="18">
        <v>13000</v>
      </c>
      <c r="J95" s="17"/>
      <c r="K95" s="31"/>
      <c r="L95" s="17"/>
      <c r="M95" s="19"/>
      <c r="N95" t="s">
        <v>232</v>
      </c>
    </row>
    <row r="96" spans="1:14" x14ac:dyDescent="0.2">
      <c r="B96" s="24"/>
      <c r="C96" s="45">
        <v>1517</v>
      </c>
      <c r="D96" s="12" t="s">
        <v>142</v>
      </c>
      <c r="E96" s="12"/>
      <c r="F96" s="17"/>
      <c r="G96" s="18">
        <v>25000</v>
      </c>
      <c r="H96" s="17"/>
      <c r="I96" s="18">
        <v>25000</v>
      </c>
      <c r="J96" s="17"/>
      <c r="K96" s="31">
        <f t="shared" si="2"/>
        <v>0</v>
      </c>
      <c r="L96" s="17"/>
      <c r="M96" s="19"/>
      <c r="N96" t="s">
        <v>224</v>
      </c>
    </row>
    <row r="97" spans="1:14" x14ac:dyDescent="0.2">
      <c r="B97" s="24"/>
      <c r="C97" s="45" t="s">
        <v>424</v>
      </c>
      <c r="D97" s="12" t="s">
        <v>425</v>
      </c>
      <c r="E97" s="12"/>
      <c r="F97" s="17"/>
      <c r="G97" s="18">
        <v>4500</v>
      </c>
      <c r="H97" s="17"/>
      <c r="I97" s="18">
        <v>4500</v>
      </c>
      <c r="J97" s="17"/>
      <c r="K97" s="31">
        <f t="shared" si="2"/>
        <v>0</v>
      </c>
      <c r="L97" s="17"/>
      <c r="M97" s="19"/>
    </row>
    <row r="98" spans="1:14" x14ac:dyDescent="0.2">
      <c r="A98" s="121"/>
      <c r="B98" s="24"/>
      <c r="C98" s="45" t="s">
        <v>457</v>
      </c>
      <c r="D98" s="12" t="s">
        <v>458</v>
      </c>
      <c r="E98" s="12"/>
      <c r="F98" s="17"/>
      <c r="G98" s="18">
        <v>3829.5</v>
      </c>
      <c r="H98" s="17"/>
      <c r="I98" s="18">
        <v>3829.5</v>
      </c>
      <c r="J98" s="17"/>
      <c r="K98" s="31">
        <f t="shared" si="2"/>
        <v>0</v>
      </c>
      <c r="L98" s="17"/>
      <c r="M98" s="19"/>
    </row>
    <row r="99" spans="1:14" x14ac:dyDescent="0.2">
      <c r="B99" s="24"/>
      <c r="C99" s="45">
        <v>1518</v>
      </c>
      <c r="D99" s="12" t="s">
        <v>123</v>
      </c>
      <c r="E99" s="12"/>
      <c r="F99" s="17"/>
      <c r="G99" s="18">
        <v>22500</v>
      </c>
      <c r="H99" s="17"/>
      <c r="I99" s="18">
        <v>22500</v>
      </c>
      <c r="J99" s="17"/>
      <c r="K99" s="31">
        <f t="shared" si="2"/>
        <v>0</v>
      </c>
      <c r="L99" s="17"/>
      <c r="M99" s="19"/>
      <c r="N99" t="s">
        <v>156</v>
      </c>
    </row>
    <row r="100" spans="1:14" x14ac:dyDescent="0.2">
      <c r="B100" s="24"/>
      <c r="C100" s="45">
        <v>1519</v>
      </c>
      <c r="D100" s="12" t="s">
        <v>158</v>
      </c>
      <c r="E100" s="12"/>
      <c r="F100" s="17"/>
      <c r="G100" s="18">
        <v>3500</v>
      </c>
      <c r="H100" s="17"/>
      <c r="I100" s="18">
        <v>3500</v>
      </c>
      <c r="J100" s="17"/>
      <c r="K100" s="31">
        <f t="shared" si="2"/>
        <v>0</v>
      </c>
      <c r="L100" s="17"/>
      <c r="M100" s="19"/>
    </row>
    <row r="101" spans="1:14" x14ac:dyDescent="0.2">
      <c r="C101" s="49">
        <v>1520</v>
      </c>
      <c r="D101" s="10" t="s">
        <v>145</v>
      </c>
      <c r="K101" s="31"/>
      <c r="N101" t="s">
        <v>147</v>
      </c>
    </row>
    <row r="102" spans="1:14" x14ac:dyDescent="0.2">
      <c r="B102" s="33"/>
      <c r="C102" s="56">
        <v>1521</v>
      </c>
      <c r="D102" s="34" t="s">
        <v>125</v>
      </c>
      <c r="E102" s="34"/>
      <c r="F102" s="35"/>
      <c r="G102" s="36">
        <v>1706</v>
      </c>
      <c r="H102" s="35"/>
      <c r="I102" s="36">
        <v>1706</v>
      </c>
      <c r="J102" s="35"/>
      <c r="K102" s="51">
        <f t="shared" si="2"/>
        <v>0</v>
      </c>
      <c r="L102" s="35"/>
      <c r="M102" s="37"/>
      <c r="N102" t="s">
        <v>143</v>
      </c>
    </row>
    <row r="103" spans="1:14" x14ac:dyDescent="0.2">
      <c r="B103" s="24"/>
      <c r="C103" s="45">
        <v>1522</v>
      </c>
      <c r="D103" s="12" t="s">
        <v>126</v>
      </c>
      <c r="E103" s="12"/>
      <c r="F103" s="17"/>
      <c r="G103" s="18">
        <v>1506</v>
      </c>
      <c r="H103" s="17"/>
      <c r="I103" s="18">
        <v>1506</v>
      </c>
      <c r="J103" s="17"/>
      <c r="K103" s="31">
        <f t="shared" si="2"/>
        <v>0</v>
      </c>
      <c r="L103" s="17"/>
      <c r="M103" s="19"/>
    </row>
    <row r="104" spans="1:14" x14ac:dyDescent="0.2">
      <c r="B104" s="24"/>
      <c r="C104" s="45">
        <v>1523</v>
      </c>
      <c r="D104" s="12" t="s">
        <v>127</v>
      </c>
      <c r="E104" s="12"/>
      <c r="F104" s="17"/>
      <c r="G104" s="18">
        <v>2310</v>
      </c>
      <c r="H104" s="17"/>
      <c r="I104" s="18">
        <v>2310</v>
      </c>
      <c r="J104" s="17"/>
      <c r="K104" s="31">
        <f t="shared" si="2"/>
        <v>0</v>
      </c>
      <c r="L104" s="17"/>
      <c r="M104" s="19"/>
      <c r="N104" t="s">
        <v>128</v>
      </c>
    </row>
    <row r="105" spans="1:14" x14ac:dyDescent="0.2">
      <c r="B105" s="21"/>
      <c r="C105" s="52" t="s">
        <v>175</v>
      </c>
      <c r="D105" s="38" t="s">
        <v>179</v>
      </c>
      <c r="E105" s="38"/>
      <c r="F105" s="39"/>
      <c r="G105" s="40">
        <v>4400</v>
      </c>
      <c r="H105" s="39"/>
      <c r="I105" s="40">
        <v>4428</v>
      </c>
      <c r="J105" s="39"/>
      <c r="K105" s="31"/>
      <c r="L105" s="39"/>
      <c r="M105" s="41"/>
      <c r="N105" t="e">
        <f>+ mileage</f>
        <v>#NAME?</v>
      </c>
    </row>
    <row r="106" spans="1:14" x14ac:dyDescent="0.2">
      <c r="B106" s="24"/>
      <c r="C106" s="45">
        <v>1524</v>
      </c>
      <c r="D106" s="12" t="s">
        <v>129</v>
      </c>
      <c r="E106" s="12"/>
      <c r="F106" s="17"/>
      <c r="G106" s="18">
        <v>3500</v>
      </c>
      <c r="H106" s="17"/>
      <c r="I106" s="18">
        <v>3500</v>
      </c>
      <c r="J106" s="17"/>
      <c r="K106" s="31">
        <f t="shared" si="2"/>
        <v>0</v>
      </c>
      <c r="L106" s="17"/>
      <c r="M106" s="19"/>
      <c r="N106" t="s">
        <v>130</v>
      </c>
    </row>
    <row r="107" spans="1:14" x14ac:dyDescent="0.2">
      <c r="B107" s="21"/>
      <c r="C107" s="52">
        <v>1525</v>
      </c>
      <c r="D107" s="38" t="s">
        <v>131</v>
      </c>
      <c r="E107" s="38"/>
      <c r="F107" s="39"/>
      <c r="G107" s="40">
        <v>6028.75</v>
      </c>
      <c r="H107" s="39"/>
      <c r="I107" s="40">
        <v>6028.75</v>
      </c>
      <c r="J107" s="39"/>
      <c r="K107" s="31">
        <f t="shared" si="2"/>
        <v>0</v>
      </c>
      <c r="L107" s="39"/>
      <c r="M107" s="41"/>
      <c r="N107" t="s">
        <v>201</v>
      </c>
    </row>
    <row r="108" spans="1:14" x14ac:dyDescent="0.2">
      <c r="B108" s="24"/>
      <c r="C108" s="45">
        <v>1526</v>
      </c>
      <c r="D108" s="12" t="s">
        <v>132</v>
      </c>
      <c r="E108" s="12"/>
      <c r="F108" s="17"/>
      <c r="G108" s="18">
        <v>4200</v>
      </c>
      <c r="H108" s="17"/>
      <c r="I108" s="18">
        <v>4200</v>
      </c>
      <c r="J108" s="17"/>
      <c r="K108" s="31">
        <f t="shared" si="2"/>
        <v>0</v>
      </c>
      <c r="L108" s="17"/>
      <c r="M108" s="19"/>
    </row>
    <row r="109" spans="1:14" x14ac:dyDescent="0.2">
      <c r="B109" s="21"/>
      <c r="C109" s="52">
        <v>1527</v>
      </c>
      <c r="D109" s="38" t="s">
        <v>133</v>
      </c>
      <c r="E109" s="38"/>
      <c r="F109" s="39"/>
      <c r="G109" s="40">
        <v>1200</v>
      </c>
      <c r="H109" s="39"/>
      <c r="I109" s="40">
        <v>1200</v>
      </c>
      <c r="J109" s="39"/>
      <c r="K109" s="31">
        <f t="shared" si="2"/>
        <v>0</v>
      </c>
      <c r="L109" s="39"/>
      <c r="M109" s="41"/>
      <c r="N109" t="s">
        <v>144</v>
      </c>
    </row>
    <row r="110" spans="1:14" x14ac:dyDescent="0.2">
      <c r="B110" s="24"/>
      <c r="C110" s="45">
        <v>1528</v>
      </c>
      <c r="D110" s="12" t="s">
        <v>134</v>
      </c>
      <c r="E110" s="12"/>
      <c r="F110" s="17"/>
      <c r="G110" s="18">
        <v>3750</v>
      </c>
      <c r="H110" s="17"/>
      <c r="I110" s="18">
        <v>6250</v>
      </c>
      <c r="J110" s="17"/>
      <c r="K110" s="31"/>
      <c r="L110" s="17"/>
      <c r="M110" s="19"/>
      <c r="N110" s="48" t="s">
        <v>154</v>
      </c>
    </row>
    <row r="111" spans="1:14" x14ac:dyDescent="0.2">
      <c r="A111" s="122"/>
      <c r="B111" s="21"/>
      <c r="C111" s="52">
        <v>1529</v>
      </c>
      <c r="D111" s="38" t="s">
        <v>135</v>
      </c>
      <c r="E111" s="38"/>
      <c r="F111" s="39"/>
      <c r="G111" s="40">
        <v>3700</v>
      </c>
      <c r="H111" s="39"/>
      <c r="I111" s="40">
        <v>3700</v>
      </c>
      <c r="J111" s="39"/>
      <c r="K111" s="31">
        <f>SUM(G111-I111)</f>
        <v>0</v>
      </c>
      <c r="L111" s="39"/>
      <c r="M111" s="41"/>
      <c r="N111" t="s">
        <v>155</v>
      </c>
    </row>
    <row r="112" spans="1:14" x14ac:dyDescent="0.2">
      <c r="B112" s="24"/>
      <c r="C112" s="45">
        <v>1530</v>
      </c>
      <c r="D112" s="12" t="s">
        <v>136</v>
      </c>
      <c r="E112" s="12"/>
      <c r="F112" s="17"/>
      <c r="G112" s="18">
        <v>32000</v>
      </c>
      <c r="H112" s="17"/>
      <c r="I112" s="18"/>
      <c r="J112" s="17"/>
      <c r="K112" s="31" t="s">
        <v>54</v>
      </c>
      <c r="L112" s="17"/>
      <c r="M112" s="19"/>
      <c r="N112" t="s">
        <v>166</v>
      </c>
    </row>
    <row r="113" spans="1:14" x14ac:dyDescent="0.2">
      <c r="B113" s="24"/>
      <c r="C113" s="45">
        <v>1531</v>
      </c>
      <c r="D113" s="12" t="s">
        <v>149</v>
      </c>
      <c r="E113" s="12"/>
      <c r="F113" s="17"/>
      <c r="G113" s="18" t="s">
        <v>108</v>
      </c>
      <c r="H113" s="17"/>
      <c r="I113" s="18"/>
      <c r="J113" s="17"/>
      <c r="K113" s="31" t="s">
        <v>108</v>
      </c>
      <c r="L113" s="17"/>
      <c r="M113" s="19"/>
      <c r="N113" t="s">
        <v>146</v>
      </c>
    </row>
    <row r="114" spans="1:14" x14ac:dyDescent="0.2">
      <c r="B114" s="24"/>
      <c r="C114" s="45">
        <v>1532</v>
      </c>
      <c r="D114" s="12" t="s">
        <v>137</v>
      </c>
      <c r="E114" s="12"/>
      <c r="F114" s="17"/>
      <c r="G114" s="18">
        <v>4000</v>
      </c>
      <c r="H114" s="17"/>
      <c r="I114" s="18">
        <v>4000</v>
      </c>
      <c r="J114" s="17"/>
      <c r="K114" s="31">
        <f>SUM(G114-I114)</f>
        <v>0</v>
      </c>
      <c r="L114" s="17"/>
      <c r="M114" s="19"/>
    </row>
    <row r="115" spans="1:14" x14ac:dyDescent="0.2">
      <c r="B115" s="24"/>
      <c r="C115" s="45">
        <v>1533</v>
      </c>
      <c r="D115" s="12" t="s">
        <v>138</v>
      </c>
      <c r="E115" s="12"/>
      <c r="F115" s="17"/>
      <c r="G115" s="18">
        <v>3500</v>
      </c>
      <c r="H115" s="17"/>
      <c r="I115" s="18">
        <v>3500</v>
      </c>
      <c r="J115" s="17"/>
      <c r="K115" s="31">
        <f>SUM(G115-I115)</f>
        <v>0</v>
      </c>
      <c r="L115" s="17"/>
      <c r="M115" s="19"/>
      <c r="N115" t="s">
        <v>150</v>
      </c>
    </row>
    <row r="116" spans="1:14" x14ac:dyDescent="0.2">
      <c r="B116" s="24"/>
      <c r="C116" s="45">
        <v>1534</v>
      </c>
      <c r="D116" s="12" t="s">
        <v>139</v>
      </c>
      <c r="E116" s="12"/>
      <c r="F116" s="17"/>
      <c r="G116" s="18" t="s">
        <v>108</v>
      </c>
      <c r="H116" s="17"/>
      <c r="I116" s="18" t="s">
        <v>108</v>
      </c>
      <c r="J116" s="17"/>
      <c r="K116" s="18" t="s">
        <v>108</v>
      </c>
      <c r="L116" s="17"/>
      <c r="M116" s="20" t="s">
        <v>108</v>
      </c>
    </row>
    <row r="117" spans="1:14" x14ac:dyDescent="0.2">
      <c r="B117" s="24"/>
      <c r="C117" s="45">
        <v>1535</v>
      </c>
      <c r="D117" s="12" t="s">
        <v>140</v>
      </c>
      <c r="E117" s="12"/>
      <c r="F117" s="17"/>
      <c r="G117" s="18">
        <v>4000</v>
      </c>
      <c r="H117" s="17"/>
      <c r="I117" s="18">
        <v>4000</v>
      </c>
      <c r="J117" s="17"/>
      <c r="K117" s="31">
        <f>SUM(G117-I117)</f>
        <v>0</v>
      </c>
      <c r="L117" s="17"/>
      <c r="M117" s="19"/>
    </row>
    <row r="118" spans="1:14" x14ac:dyDescent="0.2">
      <c r="B118" s="24"/>
      <c r="C118" s="45">
        <v>1536</v>
      </c>
      <c r="D118" s="12" t="s">
        <v>141</v>
      </c>
      <c r="E118" s="12"/>
      <c r="F118" s="17"/>
      <c r="G118" s="18">
        <v>4368</v>
      </c>
      <c r="H118" s="17"/>
      <c r="I118" s="18">
        <v>4368</v>
      </c>
      <c r="J118" s="17"/>
      <c r="K118" s="31">
        <f>SUM(G118-I118)</f>
        <v>0</v>
      </c>
      <c r="L118" s="17"/>
      <c r="M118" s="19"/>
      <c r="N118" t="s">
        <v>176</v>
      </c>
    </row>
    <row r="119" spans="1:14" x14ac:dyDescent="0.2">
      <c r="B119" s="24"/>
      <c r="C119" s="45">
        <v>1537</v>
      </c>
      <c r="D119" s="12" t="s">
        <v>148</v>
      </c>
      <c r="E119" s="12"/>
      <c r="F119" s="17"/>
      <c r="G119" s="18">
        <v>4000</v>
      </c>
      <c r="H119" s="17"/>
      <c r="I119" s="18">
        <v>4000</v>
      </c>
      <c r="J119" s="17"/>
      <c r="K119" s="31">
        <f>SUM(G119-I119)</f>
        <v>0</v>
      </c>
      <c r="L119" s="17"/>
      <c r="M119" s="19"/>
      <c r="N119" t="s">
        <v>189</v>
      </c>
    </row>
    <row r="120" spans="1:14" x14ac:dyDescent="0.2">
      <c r="B120" s="24"/>
      <c r="C120" s="45">
        <v>1538</v>
      </c>
      <c r="D120" s="50" t="s">
        <v>152</v>
      </c>
      <c r="E120" s="12"/>
      <c r="F120" s="17"/>
      <c r="G120" s="18">
        <v>2490</v>
      </c>
      <c r="H120" s="17"/>
      <c r="I120" s="18">
        <v>2490</v>
      </c>
      <c r="J120" s="17"/>
      <c r="K120" s="18"/>
      <c r="L120" s="17"/>
      <c r="M120" s="19"/>
    </row>
    <row r="121" spans="1:14" x14ac:dyDescent="0.2">
      <c r="B121" s="24"/>
      <c r="C121" s="45">
        <v>1539</v>
      </c>
      <c r="D121" s="50" t="s">
        <v>153</v>
      </c>
      <c r="E121" s="12"/>
      <c r="F121" s="17"/>
      <c r="G121" s="18">
        <v>1100</v>
      </c>
      <c r="H121" s="17"/>
      <c r="I121" s="18">
        <v>1100</v>
      </c>
      <c r="J121" s="17"/>
      <c r="K121" s="31">
        <f>SUM(G121-I121)</f>
        <v>0</v>
      </c>
      <c r="L121" s="17"/>
      <c r="M121" s="19"/>
    </row>
    <row r="122" spans="1:14" x14ac:dyDescent="0.2">
      <c r="B122" s="24"/>
      <c r="C122" s="45">
        <v>1540</v>
      </c>
      <c r="D122" s="12" t="s">
        <v>157</v>
      </c>
      <c r="E122" s="12"/>
      <c r="F122" s="17"/>
      <c r="G122" s="18">
        <v>2500</v>
      </c>
      <c r="H122" s="17"/>
      <c r="I122" s="18">
        <v>2500</v>
      </c>
      <c r="J122" s="17"/>
      <c r="K122" s="31">
        <f>SUM(G122-I122)</f>
        <v>0</v>
      </c>
      <c r="L122" s="17"/>
      <c r="M122" s="19"/>
      <c r="N122" t="s">
        <v>251</v>
      </c>
    </row>
    <row r="123" spans="1:14" x14ac:dyDescent="0.2">
      <c r="B123" s="24"/>
      <c r="C123" s="45">
        <v>1541</v>
      </c>
      <c r="D123" s="12" t="s">
        <v>159</v>
      </c>
      <c r="E123" s="12"/>
      <c r="F123" s="17"/>
      <c r="G123" s="18" t="s">
        <v>160</v>
      </c>
      <c r="H123" s="17"/>
      <c r="I123" s="18"/>
      <c r="J123" s="17"/>
      <c r="K123" s="18"/>
      <c r="L123" s="17"/>
      <c r="M123" s="19"/>
    </row>
    <row r="124" spans="1:14" x14ac:dyDescent="0.2">
      <c r="B124" s="24"/>
      <c r="C124" s="45">
        <v>1542</v>
      </c>
      <c r="D124" s="12" t="s">
        <v>161</v>
      </c>
      <c r="E124" s="12"/>
      <c r="F124" s="17"/>
      <c r="G124" s="18">
        <v>2937</v>
      </c>
      <c r="H124" s="17"/>
      <c r="I124" s="18">
        <v>2937</v>
      </c>
      <c r="J124" s="17"/>
      <c r="K124" s="31">
        <f>SUM(G124-I124)</f>
        <v>0</v>
      </c>
      <c r="L124" s="17"/>
      <c r="M124" s="19"/>
    </row>
    <row r="125" spans="1:14" x14ac:dyDescent="0.2">
      <c r="B125" s="24"/>
      <c r="C125" s="45">
        <v>1543</v>
      </c>
      <c r="D125" s="12" t="s">
        <v>163</v>
      </c>
      <c r="E125" s="12"/>
      <c r="F125" s="17"/>
      <c r="G125" s="18">
        <v>3960</v>
      </c>
      <c r="H125" s="17"/>
      <c r="I125" s="18" t="s">
        <v>108</v>
      </c>
      <c r="J125" s="17"/>
      <c r="K125" s="31" t="s">
        <v>108</v>
      </c>
      <c r="L125" s="17"/>
      <c r="M125" s="20" t="s">
        <v>108</v>
      </c>
      <c r="N125" t="s">
        <v>168</v>
      </c>
    </row>
    <row r="126" spans="1:14" ht="13.5" thickBot="1" x14ac:dyDescent="0.25">
      <c r="A126" s="120"/>
      <c r="B126" s="74"/>
      <c r="C126" s="81">
        <v>1544</v>
      </c>
      <c r="D126" s="76" t="s">
        <v>164</v>
      </c>
      <c r="E126" s="76"/>
      <c r="F126" s="77"/>
      <c r="G126" s="78">
        <v>10580</v>
      </c>
      <c r="H126" s="77"/>
      <c r="I126" s="78">
        <v>10580</v>
      </c>
      <c r="J126" s="77"/>
      <c r="K126" s="82">
        <f>SUM(G126-I126)</f>
        <v>0</v>
      </c>
      <c r="L126" s="77"/>
      <c r="M126" s="80"/>
      <c r="N126" s="27" t="s">
        <v>165</v>
      </c>
    </row>
    <row r="127" spans="1:14" ht="13.5" thickTop="1" x14ac:dyDescent="0.2">
      <c r="A127" s="118"/>
      <c r="B127" s="23"/>
      <c r="C127" s="84">
        <v>1545</v>
      </c>
      <c r="D127" s="69" t="s">
        <v>167</v>
      </c>
      <c r="E127" s="69"/>
      <c r="F127" s="60"/>
      <c r="G127" s="70">
        <v>19275</v>
      </c>
      <c r="H127" s="60"/>
      <c r="I127" s="70">
        <v>11137.5</v>
      </c>
      <c r="J127" s="60"/>
      <c r="K127" s="71"/>
      <c r="L127" s="60"/>
      <c r="M127" s="72"/>
      <c r="N127" t="s">
        <v>216</v>
      </c>
    </row>
    <row r="128" spans="1:14" x14ac:dyDescent="0.2">
      <c r="B128" s="24"/>
      <c r="C128" s="45">
        <v>1546</v>
      </c>
      <c r="D128" s="12" t="s">
        <v>46</v>
      </c>
      <c r="E128" s="12"/>
      <c r="F128" s="17"/>
      <c r="G128" s="18">
        <v>9650</v>
      </c>
      <c r="H128" s="17"/>
      <c r="I128" s="18">
        <v>9650</v>
      </c>
      <c r="J128" s="17"/>
      <c r="K128" s="31">
        <f>SUM(G128-I128)</f>
        <v>0</v>
      </c>
      <c r="L128" s="17"/>
      <c r="M128" s="19"/>
      <c r="N128" t="s">
        <v>193</v>
      </c>
    </row>
    <row r="129" spans="1:14" x14ac:dyDescent="0.2">
      <c r="B129" s="24"/>
      <c r="C129" s="45">
        <v>1547</v>
      </c>
      <c r="D129" s="12" t="s">
        <v>169</v>
      </c>
      <c r="E129" s="12"/>
      <c r="F129" s="17"/>
      <c r="G129" s="18">
        <v>8768</v>
      </c>
      <c r="H129" s="17"/>
      <c r="I129" s="18">
        <v>8756</v>
      </c>
      <c r="J129" s="17"/>
      <c r="K129" s="31">
        <v>0</v>
      </c>
      <c r="L129" s="17"/>
      <c r="M129" s="19"/>
      <c r="N129" t="s">
        <v>171</v>
      </c>
    </row>
    <row r="130" spans="1:14" x14ac:dyDescent="0.2">
      <c r="B130" s="24"/>
      <c r="C130" s="45">
        <v>1548</v>
      </c>
      <c r="D130" s="12" t="s">
        <v>172</v>
      </c>
      <c r="E130" s="12"/>
      <c r="F130" s="17"/>
      <c r="G130" s="18">
        <v>4500</v>
      </c>
      <c r="H130" s="17"/>
      <c r="I130" s="18">
        <v>4500</v>
      </c>
      <c r="J130" s="17"/>
      <c r="K130" s="31">
        <f t="shared" ref="K130:K135" si="3">SUM(G130-I130)</f>
        <v>0</v>
      </c>
      <c r="L130" s="17"/>
      <c r="M130" s="19"/>
      <c r="N130" t="s">
        <v>269</v>
      </c>
    </row>
    <row r="131" spans="1:14" x14ac:dyDescent="0.2">
      <c r="B131" s="24"/>
      <c r="C131" s="45">
        <v>1549</v>
      </c>
      <c r="D131" s="12" t="s">
        <v>173</v>
      </c>
      <c r="E131" s="12"/>
      <c r="F131" s="17"/>
      <c r="G131" s="18">
        <v>6405</v>
      </c>
      <c r="H131" s="17"/>
      <c r="I131" s="18">
        <v>6405</v>
      </c>
      <c r="J131" s="17"/>
      <c r="K131" s="31">
        <f t="shared" si="3"/>
        <v>0</v>
      </c>
      <c r="L131" s="17"/>
      <c r="M131" s="19"/>
      <c r="N131" t="s">
        <v>177</v>
      </c>
    </row>
    <row r="132" spans="1:14" x14ac:dyDescent="0.2">
      <c r="A132" s="118" t="s">
        <v>559</v>
      </c>
      <c r="B132" s="24"/>
      <c r="C132" s="45">
        <v>1550</v>
      </c>
      <c r="D132" s="12" t="s">
        <v>174</v>
      </c>
      <c r="E132" s="12"/>
      <c r="F132" s="17"/>
      <c r="G132" s="18">
        <v>11812.5</v>
      </c>
      <c r="H132" s="17"/>
      <c r="I132" s="18">
        <v>11812.5</v>
      </c>
      <c r="J132" s="17"/>
      <c r="K132" s="31">
        <f t="shared" si="3"/>
        <v>0</v>
      </c>
      <c r="L132" s="17"/>
      <c r="M132" s="19"/>
      <c r="N132" t="s">
        <v>246</v>
      </c>
    </row>
    <row r="133" spans="1:14" x14ac:dyDescent="0.2">
      <c r="A133" s="118"/>
      <c r="B133" s="24"/>
      <c r="C133" s="45">
        <v>1551</v>
      </c>
      <c r="D133" s="12" t="s">
        <v>178</v>
      </c>
      <c r="E133" s="12"/>
      <c r="F133" s="17"/>
      <c r="G133" s="18">
        <v>8500</v>
      </c>
      <c r="H133" s="17"/>
      <c r="I133" s="18">
        <v>8500</v>
      </c>
      <c r="J133" s="17"/>
      <c r="K133" s="31">
        <f t="shared" si="3"/>
        <v>0</v>
      </c>
      <c r="L133" s="17"/>
      <c r="M133" s="19"/>
      <c r="N133" t="s">
        <v>221</v>
      </c>
    </row>
    <row r="134" spans="1:14" x14ac:dyDescent="0.2">
      <c r="A134" s="118"/>
      <c r="B134" s="24"/>
      <c r="C134" s="45">
        <v>1552</v>
      </c>
      <c r="D134" s="12" t="s">
        <v>180</v>
      </c>
      <c r="E134" s="12"/>
      <c r="F134" s="17"/>
      <c r="G134" s="18">
        <v>450</v>
      </c>
      <c r="H134" s="17"/>
      <c r="I134" s="18"/>
      <c r="J134" s="17"/>
      <c r="K134" s="31">
        <f t="shared" si="3"/>
        <v>450</v>
      </c>
      <c r="L134" s="17"/>
      <c r="M134" s="19"/>
      <c r="N134" t="s">
        <v>307</v>
      </c>
    </row>
    <row r="135" spans="1:14" x14ac:dyDescent="0.2">
      <c r="A135" s="118"/>
      <c r="B135" s="24"/>
      <c r="C135" s="45">
        <v>1553</v>
      </c>
      <c r="D135" s="12" t="s">
        <v>181</v>
      </c>
      <c r="E135" s="12"/>
      <c r="F135" s="17"/>
      <c r="G135" s="18">
        <v>11281</v>
      </c>
      <c r="H135" s="17"/>
      <c r="I135" s="18">
        <v>11281</v>
      </c>
      <c r="J135" s="17"/>
      <c r="K135" s="31">
        <f t="shared" si="3"/>
        <v>0</v>
      </c>
      <c r="L135" s="17"/>
      <c r="M135" s="19"/>
    </row>
    <row r="136" spans="1:14" x14ac:dyDescent="0.2">
      <c r="A136" s="117" t="s">
        <v>54</v>
      </c>
      <c r="B136" s="24"/>
      <c r="C136" s="45">
        <v>1554</v>
      </c>
      <c r="D136" s="12" t="s">
        <v>182</v>
      </c>
      <c r="E136" s="12"/>
      <c r="F136" s="17"/>
      <c r="G136" s="18"/>
      <c r="H136" s="17"/>
      <c r="I136" s="18"/>
      <c r="J136" s="17"/>
      <c r="K136" s="18"/>
      <c r="L136" s="17"/>
      <c r="M136" s="19"/>
    </row>
    <row r="137" spans="1:14" x14ac:dyDescent="0.2">
      <c r="B137" s="24"/>
      <c r="C137" s="45">
        <v>1555</v>
      </c>
      <c r="D137" s="12" t="s">
        <v>183</v>
      </c>
      <c r="E137" s="12"/>
      <c r="F137" s="17"/>
      <c r="G137" s="18"/>
      <c r="H137" s="17"/>
      <c r="I137" s="18"/>
      <c r="J137" s="17"/>
      <c r="K137" s="18"/>
      <c r="L137" s="17"/>
      <c r="M137" s="19"/>
    </row>
    <row r="138" spans="1:14" x14ac:dyDescent="0.2">
      <c r="A138" s="118"/>
      <c r="B138" s="24"/>
      <c r="C138" s="45">
        <v>1556</v>
      </c>
      <c r="D138" s="12" t="s">
        <v>184</v>
      </c>
      <c r="E138" s="12"/>
      <c r="F138" s="17"/>
      <c r="G138" s="18">
        <v>9376</v>
      </c>
      <c r="H138" s="17"/>
      <c r="I138" s="18">
        <v>9376</v>
      </c>
      <c r="J138" s="17"/>
      <c r="K138" s="31">
        <f>SUM(G138-I138)</f>
        <v>0</v>
      </c>
      <c r="L138" s="17"/>
      <c r="M138" s="19"/>
    </row>
    <row r="139" spans="1:14" x14ac:dyDescent="0.2">
      <c r="B139" s="24"/>
      <c r="C139" s="45">
        <v>1557</v>
      </c>
      <c r="D139" s="12" t="s">
        <v>185</v>
      </c>
      <c r="E139" s="12"/>
      <c r="F139" s="17"/>
      <c r="G139" s="18">
        <v>3500</v>
      </c>
      <c r="H139" s="17"/>
      <c r="I139" s="18">
        <v>3500</v>
      </c>
      <c r="J139" s="17"/>
      <c r="K139" s="31">
        <f>SUM(G139-I139)</f>
        <v>0</v>
      </c>
      <c r="L139" s="17"/>
      <c r="M139" s="19"/>
    </row>
    <row r="140" spans="1:14" x14ac:dyDescent="0.2">
      <c r="B140" s="24"/>
      <c r="C140" s="45">
        <v>1558</v>
      </c>
      <c r="D140" s="12" t="s">
        <v>186</v>
      </c>
      <c r="E140" s="12"/>
      <c r="F140" s="17"/>
      <c r="G140" s="18" t="s">
        <v>54</v>
      </c>
      <c r="H140" s="17"/>
      <c r="I140" s="18"/>
      <c r="J140" s="17"/>
      <c r="K140" s="18"/>
      <c r="L140" s="17"/>
      <c r="M140" s="19"/>
    </row>
    <row r="141" spans="1:14" x14ac:dyDescent="0.2">
      <c r="B141" s="24"/>
      <c r="C141" s="45">
        <v>1559</v>
      </c>
      <c r="D141" s="12" t="s">
        <v>187</v>
      </c>
      <c r="E141" s="12"/>
      <c r="F141" s="17"/>
      <c r="G141" s="18">
        <v>19840</v>
      </c>
      <c r="H141" s="17"/>
      <c r="I141" s="18">
        <v>19840</v>
      </c>
      <c r="J141" s="17"/>
      <c r="K141" s="31">
        <f>SUM(G141-I141)</f>
        <v>0</v>
      </c>
      <c r="L141" s="17"/>
      <c r="M141" s="19"/>
    </row>
    <row r="142" spans="1:14" x14ac:dyDescent="0.2">
      <c r="A142" s="118"/>
      <c r="B142" s="24"/>
      <c r="C142" s="45">
        <v>1560</v>
      </c>
      <c r="D142" s="12" t="s">
        <v>188</v>
      </c>
      <c r="E142" s="12"/>
      <c r="F142" s="17"/>
      <c r="G142" s="18">
        <v>4093.75</v>
      </c>
      <c r="H142" s="17"/>
      <c r="I142" s="18">
        <v>4093.75</v>
      </c>
      <c r="J142" s="17"/>
      <c r="K142" s="31">
        <f>SUM(G142-I142)</f>
        <v>0</v>
      </c>
      <c r="L142" s="17"/>
      <c r="M142" s="19"/>
    </row>
    <row r="143" spans="1:14" x14ac:dyDescent="0.2">
      <c r="A143" s="118"/>
      <c r="B143" s="24"/>
      <c r="C143" s="45">
        <v>1561</v>
      </c>
      <c r="D143" s="12" t="s">
        <v>191</v>
      </c>
      <c r="E143" s="12"/>
      <c r="F143" s="17"/>
      <c r="G143" s="18">
        <v>4385</v>
      </c>
      <c r="H143" s="17"/>
      <c r="I143" s="18">
        <v>4385</v>
      </c>
      <c r="J143" s="17"/>
      <c r="K143" s="31">
        <f>SUM(G143-I143)</f>
        <v>0</v>
      </c>
      <c r="L143" s="17"/>
      <c r="M143" s="19"/>
    </row>
    <row r="144" spans="1:14" x14ac:dyDescent="0.2">
      <c r="A144" s="118"/>
      <c r="B144" s="24"/>
      <c r="C144" s="59">
        <v>1562</v>
      </c>
      <c r="D144" s="12" t="s">
        <v>192</v>
      </c>
      <c r="E144" s="12"/>
      <c r="F144" s="17"/>
      <c r="G144" s="18">
        <v>4320</v>
      </c>
      <c r="H144" s="17"/>
      <c r="I144" s="18">
        <v>4320</v>
      </c>
      <c r="J144" s="17"/>
      <c r="K144" s="31">
        <f>SUM(G144-I144)</f>
        <v>0</v>
      </c>
      <c r="L144" s="17"/>
      <c r="M144" s="19"/>
    </row>
    <row r="145" spans="1:14" x14ac:dyDescent="0.2">
      <c r="A145" s="118"/>
      <c r="B145" s="24"/>
      <c r="C145" s="59">
        <v>1563</v>
      </c>
      <c r="D145" s="12" t="s">
        <v>194</v>
      </c>
      <c r="E145" s="12"/>
      <c r="F145" s="17"/>
      <c r="G145" s="18">
        <v>69984</v>
      </c>
      <c r="H145" s="17"/>
      <c r="I145" s="18">
        <v>2000</v>
      </c>
      <c r="J145" s="17"/>
      <c r="K145" s="31">
        <f>SUM(G145-I145)</f>
        <v>67984</v>
      </c>
      <c r="L145" s="17"/>
      <c r="M145" s="19">
        <v>2500</v>
      </c>
    </row>
    <row r="146" spans="1:14" x14ac:dyDescent="0.2">
      <c r="A146" s="118"/>
      <c r="B146" s="24"/>
      <c r="C146" s="59">
        <v>1564</v>
      </c>
      <c r="D146" s="12" t="s">
        <v>195</v>
      </c>
      <c r="E146" s="12"/>
      <c r="F146" s="17"/>
      <c r="G146" s="18">
        <v>7497</v>
      </c>
      <c r="H146" s="17"/>
      <c r="I146" s="18">
        <v>7494</v>
      </c>
      <c r="J146" s="17"/>
      <c r="K146" s="18"/>
      <c r="L146" s="17"/>
      <c r="M146" s="19"/>
      <c r="N146" t="s">
        <v>196</v>
      </c>
    </row>
    <row r="147" spans="1:14" x14ac:dyDescent="0.2">
      <c r="A147" s="123"/>
      <c r="B147" s="24"/>
      <c r="C147" s="59">
        <v>1565</v>
      </c>
      <c r="D147" s="12" t="s">
        <v>197</v>
      </c>
      <c r="E147" s="12"/>
      <c r="F147" s="17"/>
      <c r="G147" s="18">
        <v>1500</v>
      </c>
      <c r="H147" s="17"/>
      <c r="I147" s="18">
        <v>1500</v>
      </c>
      <c r="J147" s="17"/>
      <c r="K147" s="31">
        <f t="shared" ref="K147:K152" si="4">SUM(G147-I147)</f>
        <v>0</v>
      </c>
      <c r="L147" s="17"/>
      <c r="M147" s="19"/>
      <c r="N147" t="s">
        <v>349</v>
      </c>
    </row>
    <row r="148" spans="1:14" x14ac:dyDescent="0.2">
      <c r="A148" s="123">
        <v>38397</v>
      </c>
      <c r="B148" s="24" t="s">
        <v>348</v>
      </c>
      <c r="C148" s="55"/>
      <c r="D148" s="29"/>
      <c r="E148" s="12"/>
      <c r="F148" s="17"/>
      <c r="G148" s="18">
        <v>7550</v>
      </c>
      <c r="H148" s="17"/>
      <c r="I148" s="18">
        <v>7550</v>
      </c>
      <c r="J148" s="17"/>
      <c r="K148" s="31">
        <f t="shared" si="4"/>
        <v>0</v>
      </c>
      <c r="L148" s="17"/>
      <c r="M148" s="19"/>
      <c r="N148" t="s">
        <v>361</v>
      </c>
    </row>
    <row r="149" spans="1:14" x14ac:dyDescent="0.2">
      <c r="A149" s="124"/>
      <c r="B149" s="24"/>
      <c r="C149" s="59">
        <v>1566</v>
      </c>
      <c r="D149" s="12" t="s">
        <v>199</v>
      </c>
      <c r="E149" s="12"/>
      <c r="F149" s="17"/>
      <c r="G149" s="18">
        <v>12000</v>
      </c>
      <c r="H149" s="17"/>
      <c r="I149" s="18">
        <v>12000</v>
      </c>
      <c r="J149" s="17"/>
      <c r="K149" s="31">
        <f t="shared" si="4"/>
        <v>0</v>
      </c>
      <c r="L149" s="17"/>
      <c r="M149" s="19"/>
    </row>
    <row r="150" spans="1:14" x14ac:dyDescent="0.2">
      <c r="A150" s="118" t="s">
        <v>472</v>
      </c>
      <c r="B150" s="24" t="s">
        <v>348</v>
      </c>
      <c r="C150" s="59">
        <v>1567</v>
      </c>
      <c r="D150" s="12" t="s">
        <v>200</v>
      </c>
      <c r="E150" s="12"/>
      <c r="F150" s="53"/>
      <c r="G150" s="20">
        <v>29500</v>
      </c>
      <c r="H150" s="53"/>
      <c r="I150" s="20">
        <v>10000</v>
      </c>
      <c r="J150" s="53"/>
      <c r="K150" s="31">
        <f t="shared" si="4"/>
        <v>19500</v>
      </c>
      <c r="L150" s="53"/>
      <c r="M150" s="20">
        <v>13500</v>
      </c>
    </row>
    <row r="151" spans="1:14" x14ac:dyDescent="0.2">
      <c r="A151" s="118" t="s">
        <v>472</v>
      </c>
      <c r="B151" s="24" t="s">
        <v>348</v>
      </c>
      <c r="C151" s="59" t="s">
        <v>305</v>
      </c>
      <c r="D151" s="12" t="s">
        <v>306</v>
      </c>
      <c r="E151" s="12"/>
      <c r="F151" s="53"/>
      <c r="G151" s="20">
        <v>4606</v>
      </c>
      <c r="H151" s="53"/>
      <c r="I151" s="20">
        <v>2303</v>
      </c>
      <c r="J151" s="53"/>
      <c r="K151" s="31">
        <f t="shared" si="4"/>
        <v>2303</v>
      </c>
      <c r="L151" s="53"/>
      <c r="M151" s="20">
        <v>2303</v>
      </c>
    </row>
    <row r="152" spans="1:14" x14ac:dyDescent="0.2">
      <c r="A152" s="118"/>
      <c r="B152" s="24"/>
      <c r="C152" s="59">
        <v>1568</v>
      </c>
      <c r="D152" s="12" t="s">
        <v>202</v>
      </c>
      <c r="E152" s="12"/>
      <c r="F152" s="17"/>
      <c r="G152" s="18">
        <v>3000</v>
      </c>
      <c r="H152" s="17"/>
      <c r="I152" s="18">
        <v>3000</v>
      </c>
      <c r="J152" s="17"/>
      <c r="K152" s="18">
        <f t="shared" si="4"/>
        <v>0</v>
      </c>
      <c r="L152" s="17"/>
      <c r="M152" s="19"/>
    </row>
    <row r="153" spans="1:14" x14ac:dyDescent="0.2">
      <c r="A153" s="118"/>
      <c r="B153" s="24"/>
      <c r="C153" s="59">
        <v>1569</v>
      </c>
      <c r="D153" s="12" t="s">
        <v>203</v>
      </c>
      <c r="E153" s="12"/>
      <c r="F153" s="17"/>
      <c r="G153" s="18" t="s">
        <v>108</v>
      </c>
      <c r="H153" s="17"/>
      <c r="I153" s="18"/>
      <c r="J153" s="17"/>
      <c r="K153" s="18"/>
      <c r="L153" s="17"/>
      <c r="M153" s="19"/>
    </row>
    <row r="154" spans="1:14" x14ac:dyDescent="0.2">
      <c r="B154" s="24"/>
      <c r="C154" s="59">
        <v>1570</v>
      </c>
      <c r="D154" s="12" t="s">
        <v>204</v>
      </c>
      <c r="E154" s="12"/>
      <c r="F154" s="17"/>
      <c r="G154" s="18" t="s">
        <v>205</v>
      </c>
      <c r="H154" s="17"/>
      <c r="I154" s="18"/>
      <c r="J154" s="17"/>
      <c r="K154" s="18"/>
      <c r="L154" s="17"/>
      <c r="M154" s="19"/>
    </row>
    <row r="155" spans="1:14" x14ac:dyDescent="0.2">
      <c r="A155" s="118"/>
      <c r="B155" s="24"/>
      <c r="C155" s="59">
        <v>1571</v>
      </c>
      <c r="D155" s="12" t="s">
        <v>206</v>
      </c>
      <c r="E155" s="29"/>
      <c r="F155" s="57"/>
      <c r="G155" s="18">
        <v>750</v>
      </c>
      <c r="H155" s="17"/>
      <c r="I155" s="18">
        <v>750</v>
      </c>
      <c r="J155" s="17"/>
      <c r="K155" s="18"/>
      <c r="L155" s="17"/>
      <c r="M155" s="19"/>
    </row>
    <row r="156" spans="1:14" x14ac:dyDescent="0.2">
      <c r="A156" s="118"/>
      <c r="B156" s="24"/>
      <c r="C156" s="59">
        <v>1572</v>
      </c>
      <c r="D156" s="12" t="s">
        <v>207</v>
      </c>
      <c r="E156" s="12"/>
      <c r="F156" s="17"/>
      <c r="G156" s="18">
        <v>5625</v>
      </c>
      <c r="H156" s="17"/>
      <c r="I156" s="18">
        <v>5625</v>
      </c>
      <c r="J156" s="17"/>
      <c r="K156" s="31">
        <f>SUM(G156-I156)</f>
        <v>0</v>
      </c>
      <c r="L156" s="17"/>
      <c r="M156" s="19"/>
    </row>
    <row r="157" spans="1:14" x14ac:dyDescent="0.2">
      <c r="A157" s="118"/>
      <c r="B157" s="24"/>
      <c r="C157" s="59">
        <v>1573</v>
      </c>
      <c r="D157" s="12" t="s">
        <v>217</v>
      </c>
      <c r="E157" s="12"/>
      <c r="F157" s="17"/>
      <c r="G157" s="18">
        <v>16000</v>
      </c>
      <c r="H157" s="17"/>
      <c r="I157" s="18">
        <v>16000</v>
      </c>
      <c r="J157" s="17"/>
      <c r="K157" s="31">
        <f>SUM(G157-I157)</f>
        <v>0</v>
      </c>
      <c r="L157" s="17"/>
      <c r="M157" s="19"/>
    </row>
    <row r="158" spans="1:14" x14ac:dyDescent="0.2">
      <c r="A158" s="118"/>
      <c r="B158" s="24"/>
      <c r="C158" s="59">
        <v>1574</v>
      </c>
      <c r="D158" s="50" t="s">
        <v>336</v>
      </c>
      <c r="E158" s="50"/>
      <c r="F158" s="58"/>
      <c r="G158" s="18">
        <v>4583.75</v>
      </c>
      <c r="H158" s="17"/>
      <c r="I158" s="18">
        <v>4583.75</v>
      </c>
      <c r="J158" s="17"/>
      <c r="K158" s="31">
        <f>SUM(G158-I158)</f>
        <v>0</v>
      </c>
      <c r="L158" s="17"/>
      <c r="M158" s="19"/>
      <c r="N158" t="s">
        <v>222</v>
      </c>
    </row>
    <row r="159" spans="1:14" x14ac:dyDescent="0.2">
      <c r="A159" s="118"/>
      <c r="B159" s="24"/>
      <c r="C159" s="59">
        <v>1575</v>
      </c>
      <c r="D159" s="12" t="s">
        <v>208</v>
      </c>
      <c r="E159" s="12"/>
      <c r="F159" s="17"/>
      <c r="G159" s="18">
        <v>4340.5</v>
      </c>
      <c r="H159" s="17"/>
      <c r="I159" s="18">
        <v>4340.5</v>
      </c>
      <c r="J159" s="17"/>
      <c r="K159" s="31">
        <f>SUM(G159-I159)</f>
        <v>0</v>
      </c>
      <c r="L159" s="17"/>
      <c r="M159" s="19"/>
    </row>
    <row r="160" spans="1:14" x14ac:dyDescent="0.2">
      <c r="A160" s="118"/>
      <c r="B160" s="24"/>
      <c r="C160" s="59">
        <v>1576</v>
      </c>
      <c r="D160" s="12" t="s">
        <v>210</v>
      </c>
      <c r="E160" s="12"/>
      <c r="F160" s="17"/>
      <c r="G160" s="18">
        <v>6000</v>
      </c>
      <c r="H160" s="17"/>
      <c r="I160" s="18">
        <v>6000</v>
      </c>
      <c r="J160" s="17"/>
      <c r="K160" s="31">
        <f>SUM(G160-I160)</f>
        <v>0</v>
      </c>
      <c r="L160" s="17"/>
      <c r="M160" s="19"/>
    </row>
    <row r="161" spans="1:14" x14ac:dyDescent="0.2">
      <c r="A161" s="118"/>
      <c r="B161" s="24"/>
      <c r="C161" s="59">
        <v>1577</v>
      </c>
      <c r="D161" s="12" t="s">
        <v>211</v>
      </c>
      <c r="E161" s="12"/>
      <c r="F161" s="17"/>
      <c r="G161" s="18" t="s">
        <v>214</v>
      </c>
      <c r="H161" s="17"/>
      <c r="I161" s="18"/>
      <c r="J161" s="17"/>
      <c r="K161" s="18"/>
      <c r="L161" s="17"/>
      <c r="M161" s="19"/>
      <c r="N161" t="s">
        <v>231</v>
      </c>
    </row>
    <row r="162" spans="1:14" x14ac:dyDescent="0.2">
      <c r="A162" s="118"/>
      <c r="B162" s="24"/>
      <c r="C162" s="59">
        <v>1578</v>
      </c>
      <c r="D162" s="12" t="s">
        <v>212</v>
      </c>
      <c r="E162" s="12"/>
      <c r="F162" s="17"/>
      <c r="G162" s="18">
        <v>12360</v>
      </c>
      <c r="H162" s="17"/>
      <c r="I162" s="18">
        <v>12360</v>
      </c>
      <c r="J162" s="17"/>
      <c r="K162" s="31">
        <f t="shared" ref="K162:K169" si="5">SUM(G162-I162)</f>
        <v>0</v>
      </c>
      <c r="L162" s="17"/>
      <c r="M162" s="19"/>
    </row>
    <row r="163" spans="1:14" x14ac:dyDescent="0.2">
      <c r="A163" s="118"/>
      <c r="B163" s="24"/>
      <c r="C163" s="59">
        <v>1579</v>
      </c>
      <c r="D163" s="12" t="s">
        <v>215</v>
      </c>
      <c r="E163" s="12"/>
      <c r="F163" s="17"/>
      <c r="G163" s="18">
        <v>13500</v>
      </c>
      <c r="H163" s="17"/>
      <c r="I163" s="18">
        <v>13500</v>
      </c>
      <c r="J163" s="17"/>
      <c r="K163" s="31">
        <f t="shared" si="5"/>
        <v>0</v>
      </c>
      <c r="L163" s="17"/>
      <c r="M163" s="19"/>
    </row>
    <row r="164" spans="1:14" x14ac:dyDescent="0.2">
      <c r="A164" s="118"/>
      <c r="B164" s="24"/>
      <c r="C164" s="59">
        <v>1580</v>
      </c>
      <c r="D164" s="12" t="s">
        <v>337</v>
      </c>
      <c r="E164" s="29"/>
      <c r="F164" s="57"/>
      <c r="G164" s="18">
        <v>6800</v>
      </c>
      <c r="H164" s="17"/>
      <c r="I164" s="18">
        <v>6800</v>
      </c>
      <c r="J164" s="17"/>
      <c r="K164" s="31">
        <f t="shared" si="5"/>
        <v>0</v>
      </c>
      <c r="L164" s="17"/>
      <c r="M164" s="19"/>
    </row>
    <row r="165" spans="1:14" x14ac:dyDescent="0.2">
      <c r="A165" s="118"/>
      <c r="B165" s="24"/>
      <c r="C165" s="59">
        <v>1581</v>
      </c>
      <c r="D165" s="12" t="s">
        <v>218</v>
      </c>
      <c r="E165" s="12"/>
      <c r="F165" s="17"/>
      <c r="G165" s="18">
        <v>8350</v>
      </c>
      <c r="H165" s="17"/>
      <c r="I165" s="18">
        <v>8350</v>
      </c>
      <c r="J165" s="17"/>
      <c r="K165" s="18">
        <f t="shared" si="5"/>
        <v>0</v>
      </c>
      <c r="L165" s="17"/>
      <c r="M165" s="19"/>
    </row>
    <row r="166" spans="1:14" x14ac:dyDescent="0.2">
      <c r="A166" s="118"/>
      <c r="B166" s="24" t="s">
        <v>348</v>
      </c>
      <c r="C166" s="59">
        <v>1582</v>
      </c>
      <c r="D166" s="12" t="s">
        <v>219</v>
      </c>
      <c r="E166" s="12"/>
      <c r="F166" s="17"/>
      <c r="G166" s="18">
        <v>9000</v>
      </c>
      <c r="H166" s="17"/>
      <c r="I166" s="18"/>
      <c r="J166" s="17"/>
      <c r="K166" s="18">
        <f t="shared" si="5"/>
        <v>9000</v>
      </c>
      <c r="L166" s="17"/>
      <c r="M166" s="19">
        <v>9000</v>
      </c>
      <c r="N166" t="s">
        <v>233</v>
      </c>
    </row>
    <row r="167" spans="1:14" x14ac:dyDescent="0.2">
      <c r="A167" s="118"/>
      <c r="B167" s="24" t="s">
        <v>348</v>
      </c>
      <c r="C167" s="59">
        <v>1583</v>
      </c>
      <c r="D167" s="12" t="s">
        <v>384</v>
      </c>
      <c r="E167" s="12"/>
      <c r="F167" s="17"/>
      <c r="G167" s="18">
        <v>33100</v>
      </c>
      <c r="H167" s="17"/>
      <c r="I167" s="18">
        <v>36000</v>
      </c>
      <c r="J167" s="17"/>
      <c r="K167" s="31">
        <f t="shared" si="5"/>
        <v>-2900</v>
      </c>
      <c r="L167" s="17"/>
      <c r="M167" s="19"/>
      <c r="N167" t="s">
        <v>308</v>
      </c>
    </row>
    <row r="168" spans="1:14" x14ac:dyDescent="0.2">
      <c r="B168" s="24"/>
      <c r="C168" s="59">
        <v>1584</v>
      </c>
      <c r="D168" s="12" t="s">
        <v>220</v>
      </c>
      <c r="E168" s="12"/>
      <c r="F168" s="17"/>
      <c r="G168" s="18">
        <v>900</v>
      </c>
      <c r="H168" s="17"/>
      <c r="I168" s="18">
        <v>900</v>
      </c>
      <c r="J168" s="17"/>
      <c r="K168" s="31">
        <f t="shared" si="5"/>
        <v>0</v>
      </c>
      <c r="L168" s="17"/>
      <c r="M168" s="19"/>
    </row>
    <row r="169" spans="1:14" x14ac:dyDescent="0.2">
      <c r="B169" s="24"/>
      <c r="C169" s="59">
        <v>1585</v>
      </c>
      <c r="D169" s="12" t="s">
        <v>223</v>
      </c>
      <c r="E169" s="12"/>
      <c r="F169" s="17"/>
      <c r="G169" s="18">
        <v>920</v>
      </c>
      <c r="H169" s="17"/>
      <c r="I169" s="18">
        <v>920</v>
      </c>
      <c r="J169" s="17"/>
      <c r="K169" s="31">
        <f t="shared" si="5"/>
        <v>0</v>
      </c>
      <c r="L169" s="17"/>
      <c r="M169" s="19"/>
    </row>
    <row r="170" spans="1:14" x14ac:dyDescent="0.2">
      <c r="A170" s="118"/>
      <c r="B170" s="24"/>
      <c r="C170" s="59">
        <v>1586</v>
      </c>
      <c r="D170" s="12" t="s">
        <v>225</v>
      </c>
      <c r="E170" s="12"/>
      <c r="F170" s="17"/>
      <c r="G170" s="18">
        <v>10000</v>
      </c>
      <c r="H170" s="17"/>
      <c r="I170" s="18">
        <v>10000</v>
      </c>
      <c r="J170" s="17"/>
      <c r="K170" s="18"/>
      <c r="L170" s="17"/>
      <c r="M170" s="19"/>
    </row>
    <row r="171" spans="1:14" x14ac:dyDescent="0.2">
      <c r="A171" s="125"/>
      <c r="B171" s="24"/>
      <c r="C171" s="59">
        <v>1587</v>
      </c>
      <c r="D171" s="12" t="s">
        <v>338</v>
      </c>
      <c r="E171" s="12"/>
      <c r="F171" s="17"/>
      <c r="G171" s="18">
        <v>4086.75</v>
      </c>
      <c r="H171" s="17"/>
      <c r="I171" s="18">
        <v>4086.75</v>
      </c>
      <c r="J171" s="17"/>
      <c r="K171" s="31">
        <f>SUM(G171-I171)</f>
        <v>0</v>
      </c>
      <c r="L171" s="17"/>
      <c r="M171" s="20">
        <v>1200</v>
      </c>
      <c r="N171" t="s">
        <v>321</v>
      </c>
    </row>
    <row r="172" spans="1:14" x14ac:dyDescent="0.2">
      <c r="B172" s="24"/>
      <c r="C172" s="59">
        <v>1588</v>
      </c>
      <c r="D172" s="12" t="s">
        <v>226</v>
      </c>
      <c r="E172" s="12"/>
      <c r="F172" s="17"/>
      <c r="G172" s="18"/>
      <c r="H172" s="17"/>
      <c r="I172" s="18">
        <v>6600</v>
      </c>
      <c r="J172" s="17"/>
      <c r="K172" s="18"/>
      <c r="L172" s="17"/>
      <c r="M172" s="19">
        <v>1000</v>
      </c>
      <c r="N172" t="s">
        <v>228</v>
      </c>
    </row>
    <row r="173" spans="1:14" x14ac:dyDescent="0.2">
      <c r="A173" s="118"/>
      <c r="B173" s="24"/>
      <c r="C173" s="59">
        <v>1589</v>
      </c>
      <c r="D173" s="12" t="s">
        <v>227</v>
      </c>
      <c r="E173" s="12"/>
      <c r="F173" s="17"/>
      <c r="G173" s="18">
        <v>4500</v>
      </c>
      <c r="H173" s="17"/>
      <c r="I173" s="18">
        <v>4500</v>
      </c>
      <c r="J173" s="17"/>
      <c r="K173" s="31">
        <f>SUM(G173-I173)</f>
        <v>0</v>
      </c>
      <c r="L173" s="17"/>
      <c r="M173" s="19"/>
    </row>
    <row r="174" spans="1:14" x14ac:dyDescent="0.2">
      <c r="B174" s="24"/>
      <c r="C174" s="59">
        <v>1590</v>
      </c>
      <c r="D174" s="12" t="s">
        <v>229</v>
      </c>
      <c r="E174" s="12"/>
      <c r="F174" s="17"/>
      <c r="G174" s="18">
        <v>1500</v>
      </c>
      <c r="H174" s="17"/>
      <c r="I174" s="18">
        <v>1500</v>
      </c>
      <c r="J174" s="17"/>
      <c r="K174" s="31">
        <f>SUM(G174-I174)</f>
        <v>0</v>
      </c>
      <c r="L174" s="17"/>
      <c r="M174" s="19"/>
      <c r="N174" t="s">
        <v>231</v>
      </c>
    </row>
    <row r="175" spans="1:14" x14ac:dyDescent="0.2">
      <c r="B175" s="24"/>
      <c r="C175" s="59">
        <v>1591</v>
      </c>
      <c r="D175" s="12" t="s">
        <v>230</v>
      </c>
      <c r="E175" s="12"/>
      <c r="F175" s="17"/>
      <c r="G175" s="18"/>
      <c r="H175" s="17"/>
      <c r="I175" s="18"/>
      <c r="J175" s="17"/>
      <c r="K175" s="18"/>
      <c r="L175" s="17"/>
      <c r="M175" s="19"/>
    </row>
    <row r="176" spans="1:14" x14ac:dyDescent="0.2">
      <c r="A176" s="118"/>
      <c r="B176" s="24"/>
      <c r="C176" s="59">
        <v>1592</v>
      </c>
      <c r="D176" s="12" t="s">
        <v>340</v>
      </c>
      <c r="E176" s="12"/>
      <c r="F176" s="17"/>
      <c r="G176" s="18">
        <v>3589.75</v>
      </c>
      <c r="H176" s="17"/>
      <c r="I176" s="18">
        <v>3589.75</v>
      </c>
      <c r="J176" s="17"/>
      <c r="K176" s="31">
        <f>SUM(G176-I176)</f>
        <v>0</v>
      </c>
      <c r="L176" s="17"/>
      <c r="M176" s="19"/>
    </row>
    <row r="177" spans="1:14" x14ac:dyDescent="0.2">
      <c r="A177" s="118">
        <v>38397</v>
      </c>
      <c r="B177" s="24" t="s">
        <v>348</v>
      </c>
      <c r="C177" s="59">
        <v>1593</v>
      </c>
      <c r="D177" s="12" t="s">
        <v>238</v>
      </c>
      <c r="E177" s="12"/>
      <c r="F177" s="17"/>
      <c r="G177" s="18">
        <v>27776</v>
      </c>
      <c r="H177" s="17"/>
      <c r="I177" s="18">
        <v>8702</v>
      </c>
      <c r="J177" s="17"/>
      <c r="K177" s="31">
        <f t="shared" ref="K177:K191" si="6">SUM(G177-I177)</f>
        <v>19074</v>
      </c>
      <c r="L177" s="17"/>
      <c r="M177" s="19"/>
      <c r="N177" t="s">
        <v>250</v>
      </c>
    </row>
    <row r="178" spans="1:14" x14ac:dyDescent="0.2">
      <c r="A178" s="126"/>
      <c r="B178" s="24"/>
      <c r="C178" s="59">
        <v>1594</v>
      </c>
      <c r="D178" s="12" t="s">
        <v>241</v>
      </c>
      <c r="E178" s="12"/>
      <c r="F178" s="17"/>
      <c r="G178" s="18">
        <v>11256</v>
      </c>
      <c r="H178" s="17"/>
      <c r="I178" s="18">
        <v>11256</v>
      </c>
      <c r="J178" s="17"/>
      <c r="K178" s="31">
        <f t="shared" si="6"/>
        <v>0</v>
      </c>
      <c r="L178" s="17"/>
      <c r="M178" s="19"/>
    </row>
    <row r="179" spans="1:14" x14ac:dyDescent="0.2">
      <c r="A179" s="123"/>
      <c r="B179" s="24"/>
      <c r="C179" s="59">
        <v>1595</v>
      </c>
      <c r="D179" s="12" t="s">
        <v>239</v>
      </c>
      <c r="E179" s="12"/>
      <c r="F179" s="17"/>
      <c r="G179" s="18">
        <v>13800</v>
      </c>
      <c r="H179" s="17"/>
      <c r="I179" s="18">
        <v>13800</v>
      </c>
      <c r="J179" s="17"/>
      <c r="K179" s="31">
        <f t="shared" si="6"/>
        <v>0</v>
      </c>
      <c r="L179" s="17"/>
      <c r="M179" s="19"/>
    </row>
    <row r="180" spans="1:14" x14ac:dyDescent="0.2">
      <c r="A180" s="118"/>
      <c r="B180" s="24"/>
      <c r="C180" s="59">
        <v>1596</v>
      </c>
      <c r="D180" s="12" t="s">
        <v>265</v>
      </c>
      <c r="E180" s="12"/>
      <c r="F180" s="17"/>
      <c r="G180" s="18">
        <v>9048</v>
      </c>
      <c r="H180" s="17"/>
      <c r="I180" s="18">
        <v>9848</v>
      </c>
      <c r="J180" s="17"/>
      <c r="K180" s="31"/>
      <c r="L180" s="17"/>
      <c r="M180" s="19"/>
    </row>
    <row r="181" spans="1:14" x14ac:dyDescent="0.2">
      <c r="A181" s="118"/>
      <c r="B181" s="24"/>
      <c r="C181" s="59">
        <v>1597</v>
      </c>
      <c r="D181" s="12" t="s">
        <v>240</v>
      </c>
      <c r="E181" s="12"/>
      <c r="F181" s="17"/>
      <c r="G181" s="18">
        <v>4000</v>
      </c>
      <c r="H181" s="17"/>
      <c r="I181" s="18">
        <v>4500</v>
      </c>
      <c r="J181" s="17"/>
      <c r="K181" s="31"/>
      <c r="L181" s="17"/>
      <c r="M181" s="19"/>
      <c r="N181" t="s">
        <v>249</v>
      </c>
    </row>
    <row r="182" spans="1:14" x14ac:dyDescent="0.2">
      <c r="A182" s="126"/>
      <c r="B182" s="24"/>
      <c r="C182" s="59">
        <v>1598</v>
      </c>
      <c r="D182" s="12" t="s">
        <v>339</v>
      </c>
      <c r="E182" s="12"/>
      <c r="F182" s="17"/>
      <c r="G182" s="18">
        <v>4400</v>
      </c>
      <c r="H182" s="17"/>
      <c r="I182" s="18">
        <v>4400</v>
      </c>
      <c r="J182" s="17"/>
      <c r="K182" s="31">
        <f t="shared" si="6"/>
        <v>0</v>
      </c>
      <c r="L182" s="17"/>
      <c r="M182" s="19"/>
    </row>
    <row r="183" spans="1:14" x14ac:dyDescent="0.2">
      <c r="A183" s="125"/>
      <c r="B183" s="24"/>
      <c r="C183" s="59">
        <v>1599</v>
      </c>
      <c r="D183" s="12" t="s">
        <v>242</v>
      </c>
      <c r="E183" s="12"/>
      <c r="F183" s="17"/>
      <c r="G183" s="18">
        <v>2976</v>
      </c>
      <c r="H183" s="17"/>
      <c r="I183" s="18">
        <v>2976</v>
      </c>
      <c r="J183" s="17"/>
      <c r="K183" s="31">
        <f t="shared" si="6"/>
        <v>0</v>
      </c>
      <c r="L183" s="17"/>
      <c r="M183" s="19"/>
    </row>
    <row r="184" spans="1:14" x14ac:dyDescent="0.2">
      <c r="A184" s="118"/>
      <c r="B184" s="24"/>
      <c r="C184" s="59">
        <v>1600</v>
      </c>
      <c r="D184" s="12" t="s">
        <v>243</v>
      </c>
      <c r="E184" s="12"/>
      <c r="F184" s="17"/>
      <c r="G184" s="18">
        <v>1600</v>
      </c>
      <c r="H184" s="17"/>
      <c r="I184" s="18">
        <v>1600</v>
      </c>
      <c r="J184" s="17"/>
      <c r="K184" s="31">
        <f t="shared" si="6"/>
        <v>0</v>
      </c>
      <c r="L184" s="17"/>
      <c r="M184" s="19"/>
    </row>
    <row r="185" spans="1:14" x14ac:dyDescent="0.2">
      <c r="A185" s="118"/>
      <c r="B185" s="24"/>
      <c r="C185" s="59">
        <v>1601</v>
      </c>
      <c r="D185" s="12" t="s">
        <v>247</v>
      </c>
      <c r="E185" s="12"/>
      <c r="F185" s="17"/>
      <c r="G185" s="18">
        <v>4132.25</v>
      </c>
      <c r="H185" s="17"/>
      <c r="I185" s="18">
        <v>4132.25</v>
      </c>
      <c r="J185" s="17"/>
      <c r="K185" s="31">
        <f t="shared" si="6"/>
        <v>0</v>
      </c>
      <c r="L185" s="17"/>
      <c r="M185" s="19"/>
    </row>
    <row r="186" spans="1:14" x14ac:dyDescent="0.2">
      <c r="A186" s="118"/>
      <c r="B186" s="24"/>
      <c r="C186" s="59">
        <v>1602</v>
      </c>
      <c r="D186" s="12" t="s">
        <v>248</v>
      </c>
      <c r="E186" s="12"/>
      <c r="F186" s="17"/>
      <c r="G186" s="18">
        <v>6825</v>
      </c>
      <c r="H186" s="17"/>
      <c r="I186" s="18">
        <v>6825</v>
      </c>
      <c r="J186" s="17"/>
      <c r="K186" s="31">
        <f t="shared" si="6"/>
        <v>0</v>
      </c>
      <c r="L186" s="17"/>
      <c r="M186" s="19"/>
    </row>
    <row r="187" spans="1:14" x14ac:dyDescent="0.2">
      <c r="A187" s="118"/>
      <c r="B187" s="24"/>
      <c r="C187" s="59">
        <v>1603</v>
      </c>
      <c r="D187" s="12" t="s">
        <v>252</v>
      </c>
      <c r="E187" s="12"/>
      <c r="F187" s="17"/>
      <c r="G187" s="18">
        <v>4531.25</v>
      </c>
      <c r="H187" s="17"/>
      <c r="I187" s="18">
        <v>4531.25</v>
      </c>
      <c r="J187" s="17"/>
      <c r="K187" s="18">
        <f t="shared" si="6"/>
        <v>0</v>
      </c>
      <c r="L187" s="17"/>
      <c r="M187" s="19"/>
    </row>
    <row r="188" spans="1:14" x14ac:dyDescent="0.2">
      <c r="A188" s="118"/>
      <c r="B188" s="24"/>
      <c r="C188" s="59">
        <v>1604</v>
      </c>
      <c r="D188" s="12" t="s">
        <v>253</v>
      </c>
      <c r="E188" s="12"/>
      <c r="F188" s="17"/>
      <c r="G188" s="18">
        <v>4000</v>
      </c>
      <c r="H188" s="17"/>
      <c r="I188" s="18">
        <v>4000</v>
      </c>
      <c r="J188" s="17"/>
      <c r="K188" s="18">
        <f t="shared" si="6"/>
        <v>0</v>
      </c>
      <c r="L188" s="17"/>
      <c r="M188" s="19"/>
    </row>
    <row r="189" spans="1:14" x14ac:dyDescent="0.2">
      <c r="A189" s="118"/>
      <c r="B189" s="24"/>
      <c r="C189" s="59">
        <v>1605</v>
      </c>
      <c r="D189" s="12" t="s">
        <v>254</v>
      </c>
      <c r="E189" s="12"/>
      <c r="F189" s="17"/>
      <c r="G189" s="18">
        <v>3462</v>
      </c>
      <c r="H189" s="17"/>
      <c r="I189" s="18">
        <v>3462</v>
      </c>
      <c r="J189" s="17"/>
      <c r="K189" s="18">
        <f t="shared" si="6"/>
        <v>0</v>
      </c>
      <c r="L189" s="17"/>
      <c r="M189" s="19"/>
    </row>
    <row r="190" spans="1:14" x14ac:dyDescent="0.2">
      <c r="A190" s="121"/>
      <c r="B190" s="24"/>
      <c r="C190" s="59">
        <v>1606</v>
      </c>
      <c r="D190" s="12" t="s">
        <v>255</v>
      </c>
      <c r="E190" s="12"/>
      <c r="F190" s="17"/>
      <c r="G190" s="18"/>
      <c r="H190" s="17"/>
      <c r="I190" s="18"/>
      <c r="J190" s="17"/>
      <c r="K190" s="18"/>
      <c r="L190" s="17"/>
      <c r="M190" s="19"/>
    </row>
    <row r="191" spans="1:14" x14ac:dyDescent="0.2">
      <c r="A191" s="118"/>
      <c r="B191" s="24"/>
      <c r="C191" s="59">
        <v>1607</v>
      </c>
      <c r="D191" s="12" t="s">
        <v>257</v>
      </c>
      <c r="E191" s="12"/>
      <c r="F191" s="17"/>
      <c r="G191" s="18">
        <v>9360</v>
      </c>
      <c r="H191" s="17"/>
      <c r="I191" s="18">
        <v>9360</v>
      </c>
      <c r="J191" s="17"/>
      <c r="K191" s="18">
        <f t="shared" si="6"/>
        <v>0</v>
      </c>
      <c r="L191" s="17"/>
      <c r="M191" s="19"/>
      <c r="N191" t="s">
        <v>298</v>
      </c>
    </row>
    <row r="192" spans="1:14" x14ac:dyDescent="0.2">
      <c r="A192" s="118"/>
      <c r="B192" s="24"/>
      <c r="C192" s="59">
        <v>1608</v>
      </c>
      <c r="D192" s="12" t="s">
        <v>258</v>
      </c>
      <c r="E192" s="29"/>
      <c r="F192" s="17"/>
      <c r="G192" s="18">
        <v>9000</v>
      </c>
      <c r="H192" s="17"/>
      <c r="I192" s="18"/>
      <c r="J192" s="17"/>
      <c r="K192" s="18"/>
      <c r="L192" s="17"/>
      <c r="M192" s="19"/>
      <c r="N192" t="s">
        <v>273</v>
      </c>
    </row>
    <row r="193" spans="1:15" x14ac:dyDescent="0.2">
      <c r="A193" s="118"/>
      <c r="B193" s="24"/>
      <c r="C193" s="59">
        <v>1609</v>
      </c>
      <c r="D193" s="12" t="s">
        <v>259</v>
      </c>
      <c r="E193" s="12"/>
      <c r="F193" s="17"/>
      <c r="G193" s="18">
        <v>12000</v>
      </c>
      <c r="H193" s="17"/>
      <c r="I193" s="18">
        <v>12000</v>
      </c>
      <c r="J193" s="17"/>
      <c r="K193" s="18">
        <f>SUM(G193-I193)</f>
        <v>0</v>
      </c>
      <c r="L193" s="17"/>
      <c r="M193" s="19"/>
    </row>
    <row r="194" spans="1:15" x14ac:dyDescent="0.2">
      <c r="B194" s="24"/>
      <c r="C194" s="59">
        <v>1610</v>
      </c>
      <c r="D194" s="12" t="s">
        <v>260</v>
      </c>
      <c r="E194" s="29"/>
      <c r="F194" s="57"/>
      <c r="G194" s="18">
        <v>4050</v>
      </c>
      <c r="H194" s="17"/>
      <c r="I194" s="18">
        <v>5600</v>
      </c>
      <c r="J194" s="17"/>
      <c r="K194" s="18"/>
      <c r="L194" s="17"/>
      <c r="M194" s="19"/>
    </row>
    <row r="195" spans="1:15" x14ac:dyDescent="0.2">
      <c r="A195" s="123"/>
      <c r="B195" s="24" t="s">
        <v>348</v>
      </c>
      <c r="C195" s="59">
        <v>1611</v>
      </c>
      <c r="D195" s="12" t="s">
        <v>261</v>
      </c>
      <c r="E195" s="12"/>
      <c r="F195" s="17"/>
      <c r="G195" s="18">
        <v>14174.34</v>
      </c>
      <c r="H195" s="17"/>
      <c r="I195" s="18"/>
      <c r="J195" s="17"/>
      <c r="K195" s="18"/>
      <c r="L195" s="17"/>
      <c r="M195" s="19"/>
    </row>
    <row r="196" spans="1:15" x14ac:dyDescent="0.2">
      <c r="A196" s="117" t="s">
        <v>295</v>
      </c>
      <c r="B196" s="24"/>
      <c r="C196" s="59">
        <v>1612</v>
      </c>
      <c r="D196" s="12" t="s">
        <v>256</v>
      </c>
      <c r="E196" s="12"/>
      <c r="F196" s="17"/>
      <c r="G196" s="18" t="s">
        <v>54</v>
      </c>
      <c r="H196" s="17"/>
      <c r="I196" s="18"/>
      <c r="J196" s="17"/>
      <c r="K196" s="18"/>
      <c r="L196" s="17"/>
      <c r="M196" s="19"/>
    </row>
    <row r="197" spans="1:15" x14ac:dyDescent="0.2">
      <c r="A197" s="118"/>
      <c r="B197" s="24" t="s">
        <v>348</v>
      </c>
      <c r="C197" s="59">
        <v>1613</v>
      </c>
      <c r="D197" s="12" t="s">
        <v>286</v>
      </c>
      <c r="E197" s="12"/>
      <c r="F197" s="17"/>
      <c r="G197" s="18"/>
      <c r="H197" s="17"/>
      <c r="I197" s="18"/>
      <c r="J197" s="17"/>
      <c r="K197" s="18"/>
      <c r="L197" s="17"/>
      <c r="M197" s="19"/>
      <c r="N197" t="s">
        <v>268</v>
      </c>
    </row>
    <row r="198" spans="1:15" x14ac:dyDescent="0.2">
      <c r="A198" s="118"/>
      <c r="B198" s="24"/>
      <c r="C198" s="59">
        <v>1614</v>
      </c>
      <c r="D198" s="50" t="s">
        <v>262</v>
      </c>
      <c r="E198" s="12"/>
      <c r="F198" s="17"/>
      <c r="G198" s="18">
        <v>3700</v>
      </c>
      <c r="H198" s="17"/>
      <c r="I198" s="18">
        <v>3700</v>
      </c>
      <c r="J198" s="17"/>
      <c r="K198" s="18">
        <f t="shared" ref="K198:K204" si="7">SUM(G198-I198)</f>
        <v>0</v>
      </c>
      <c r="L198" s="17"/>
      <c r="M198" s="19"/>
    </row>
    <row r="199" spans="1:15" x14ac:dyDescent="0.2">
      <c r="A199" s="118"/>
      <c r="B199" s="24"/>
      <c r="C199" s="59"/>
      <c r="D199" s="50" t="s">
        <v>356</v>
      </c>
      <c r="E199" s="12"/>
      <c r="F199" s="17"/>
      <c r="G199" s="18">
        <v>4089.78</v>
      </c>
      <c r="H199" s="17"/>
      <c r="I199" s="18">
        <v>4089.78</v>
      </c>
      <c r="J199" s="17"/>
      <c r="K199" s="18">
        <f t="shared" si="7"/>
        <v>0</v>
      </c>
      <c r="L199" s="17"/>
      <c r="M199" s="19"/>
    </row>
    <row r="200" spans="1:15" x14ac:dyDescent="0.2">
      <c r="A200" s="118"/>
      <c r="B200" s="24" t="s">
        <v>348</v>
      </c>
      <c r="C200" s="59">
        <v>1615</v>
      </c>
      <c r="D200" s="12" t="s">
        <v>266</v>
      </c>
      <c r="E200" s="12"/>
      <c r="F200" s="17"/>
      <c r="G200" s="18">
        <v>3740</v>
      </c>
      <c r="H200" s="17"/>
      <c r="I200" s="18">
        <v>1250</v>
      </c>
      <c r="J200" s="17"/>
      <c r="K200" s="18">
        <f t="shared" si="7"/>
        <v>2490</v>
      </c>
      <c r="L200" s="17"/>
      <c r="M200" s="19"/>
      <c r="N200" t="s">
        <v>297</v>
      </c>
    </row>
    <row r="201" spans="1:15" x14ac:dyDescent="0.2">
      <c r="A201" s="123"/>
      <c r="B201" s="24"/>
      <c r="C201" s="55"/>
      <c r="D201" s="12" t="s">
        <v>345</v>
      </c>
      <c r="E201" s="12"/>
      <c r="F201" s="17"/>
      <c r="G201" s="18">
        <v>6000</v>
      </c>
      <c r="H201" s="17"/>
      <c r="I201" s="18">
        <v>6000</v>
      </c>
      <c r="J201" s="17"/>
      <c r="K201" s="18">
        <f t="shared" si="7"/>
        <v>0</v>
      </c>
      <c r="L201" s="17"/>
      <c r="M201" s="19"/>
    </row>
    <row r="202" spans="1:15" x14ac:dyDescent="0.2">
      <c r="A202" s="118"/>
      <c r="B202" s="24"/>
      <c r="C202" s="59">
        <v>1616</v>
      </c>
      <c r="D202" s="12" t="s">
        <v>267</v>
      </c>
      <c r="E202" s="29"/>
      <c r="F202" s="17"/>
      <c r="G202" s="18">
        <v>6883</v>
      </c>
      <c r="H202" s="17"/>
      <c r="I202" s="18">
        <v>6883</v>
      </c>
      <c r="J202" s="17"/>
      <c r="K202" s="18">
        <f t="shared" si="7"/>
        <v>0</v>
      </c>
      <c r="L202" s="17"/>
      <c r="M202" s="19"/>
      <c r="N202" t="s">
        <v>268</v>
      </c>
      <c r="O202" t="s">
        <v>285</v>
      </c>
    </row>
    <row r="203" spans="1:15" x14ac:dyDescent="0.2">
      <c r="A203" s="118"/>
      <c r="B203" s="24"/>
      <c r="C203" s="59">
        <v>1617</v>
      </c>
      <c r="D203" s="12" t="s">
        <v>270</v>
      </c>
      <c r="E203" s="29"/>
      <c r="F203" s="57"/>
      <c r="G203" s="18">
        <v>5950</v>
      </c>
      <c r="H203" s="17"/>
      <c r="I203" s="18">
        <v>5950</v>
      </c>
      <c r="J203" s="17"/>
      <c r="K203" s="18">
        <f t="shared" si="7"/>
        <v>0</v>
      </c>
      <c r="L203" s="17"/>
      <c r="M203" s="19"/>
    </row>
    <row r="204" spans="1:15" x14ac:dyDescent="0.2">
      <c r="A204" s="118"/>
      <c r="B204" s="24"/>
      <c r="C204" s="59">
        <v>1618</v>
      </c>
      <c r="D204" s="12" t="s">
        <v>271</v>
      </c>
      <c r="E204" s="29"/>
      <c r="F204" s="57"/>
      <c r="G204" s="18">
        <v>5439</v>
      </c>
      <c r="H204" s="17"/>
      <c r="I204" s="18">
        <v>5439</v>
      </c>
      <c r="J204" s="17"/>
      <c r="K204" s="18">
        <f t="shared" si="7"/>
        <v>0</v>
      </c>
      <c r="L204" s="17"/>
      <c r="M204" s="19"/>
      <c r="N204" t="s">
        <v>302</v>
      </c>
    </row>
    <row r="205" spans="1:15" x14ac:dyDescent="0.2">
      <c r="B205" s="24"/>
      <c r="C205" s="59">
        <v>1619</v>
      </c>
      <c r="D205" s="12" t="s">
        <v>272</v>
      </c>
      <c r="E205" s="29"/>
      <c r="F205" s="17"/>
      <c r="G205" s="18"/>
      <c r="H205" s="17"/>
      <c r="I205" s="18"/>
      <c r="J205" s="17"/>
      <c r="K205" s="18"/>
      <c r="L205" s="17"/>
      <c r="M205" s="19"/>
    </row>
    <row r="206" spans="1:15" x14ac:dyDescent="0.2">
      <c r="A206" s="118"/>
      <c r="B206" s="24"/>
      <c r="C206" s="59">
        <v>1620</v>
      </c>
      <c r="D206" s="12" t="s">
        <v>274</v>
      </c>
      <c r="E206" s="29"/>
      <c r="F206" s="17"/>
      <c r="G206" s="18"/>
      <c r="H206" s="17"/>
      <c r="I206" s="18"/>
      <c r="J206" s="17"/>
      <c r="K206" s="18"/>
      <c r="L206" s="17"/>
      <c r="M206" s="19"/>
    </row>
    <row r="207" spans="1:15" x14ac:dyDescent="0.2">
      <c r="A207" s="118"/>
      <c r="B207" s="24"/>
      <c r="C207" s="59">
        <v>1621</v>
      </c>
      <c r="D207" s="12" t="s">
        <v>275</v>
      </c>
      <c r="E207" s="29"/>
      <c r="F207" s="57"/>
      <c r="G207" s="18">
        <v>4702</v>
      </c>
      <c r="H207" s="17"/>
      <c r="I207" s="18">
        <v>5002</v>
      </c>
      <c r="J207" s="17"/>
      <c r="K207" s="18"/>
      <c r="L207" s="17"/>
      <c r="M207" s="19"/>
      <c r="N207" t="s">
        <v>284</v>
      </c>
    </row>
    <row r="208" spans="1:15" x14ac:dyDescent="0.2">
      <c r="A208" s="118"/>
      <c r="B208" s="24"/>
      <c r="C208" s="59">
        <v>1622</v>
      </c>
      <c r="D208" s="12" t="s">
        <v>276</v>
      </c>
      <c r="E208" s="12"/>
      <c r="F208" s="17"/>
      <c r="G208" s="18">
        <v>15000</v>
      </c>
      <c r="H208" s="17"/>
      <c r="I208" s="18">
        <v>15000</v>
      </c>
      <c r="J208" s="17"/>
      <c r="K208" s="18">
        <f t="shared" ref="K208:K215" si="8">SUM(G208-I208)</f>
        <v>0</v>
      </c>
      <c r="L208" s="17"/>
      <c r="M208" s="19"/>
    </row>
    <row r="209" spans="1:14" x14ac:dyDescent="0.2">
      <c r="A209" s="118"/>
      <c r="B209" s="24"/>
      <c r="C209" s="59"/>
      <c r="D209" s="12" t="s">
        <v>840</v>
      </c>
      <c r="E209" s="12"/>
      <c r="F209" s="17"/>
      <c r="G209" s="18"/>
      <c r="H209" s="17"/>
      <c r="I209" s="18"/>
      <c r="J209" s="17"/>
      <c r="K209" s="18"/>
      <c r="L209" s="17"/>
      <c r="M209" s="19"/>
    </row>
    <row r="210" spans="1:14" x14ac:dyDescent="0.2">
      <c r="A210" s="118"/>
      <c r="B210" s="24"/>
      <c r="C210" s="59">
        <v>1623</v>
      </c>
      <c r="D210" s="12" t="s">
        <v>277</v>
      </c>
      <c r="E210" s="29"/>
      <c r="F210" s="57"/>
      <c r="G210" s="18">
        <v>3500</v>
      </c>
      <c r="H210" s="17"/>
      <c r="I210" s="18">
        <v>3500</v>
      </c>
      <c r="J210" s="17"/>
      <c r="K210" s="18">
        <f t="shared" si="8"/>
        <v>0</v>
      </c>
      <c r="L210" s="17"/>
      <c r="M210" s="19"/>
    </row>
    <row r="211" spans="1:14" x14ac:dyDescent="0.2">
      <c r="A211" s="118"/>
      <c r="B211" s="24"/>
      <c r="C211" s="59"/>
      <c r="D211" s="12" t="s">
        <v>367</v>
      </c>
      <c r="E211" s="29"/>
      <c r="F211" s="57"/>
      <c r="G211" s="18">
        <v>1500</v>
      </c>
      <c r="H211" s="17"/>
      <c r="I211" s="18"/>
      <c r="J211" s="17"/>
      <c r="K211" s="18"/>
      <c r="L211" s="17"/>
      <c r="M211" s="19"/>
      <c r="N211" t="s">
        <v>368</v>
      </c>
    </row>
    <row r="212" spans="1:14" x14ac:dyDescent="0.2">
      <c r="A212" s="118"/>
      <c r="B212" s="24"/>
      <c r="C212" s="59">
        <v>1624</v>
      </c>
      <c r="D212" s="12" t="s">
        <v>278</v>
      </c>
      <c r="E212" s="12"/>
      <c r="F212" s="17"/>
      <c r="G212" s="18">
        <v>4122</v>
      </c>
      <c r="H212" s="17"/>
      <c r="I212" s="18">
        <v>5322</v>
      </c>
      <c r="J212" s="17"/>
      <c r="K212" s="18"/>
      <c r="L212" s="17"/>
      <c r="M212" s="19"/>
    </row>
    <row r="213" spans="1:14" x14ac:dyDescent="0.2">
      <c r="A213" s="118"/>
      <c r="B213" s="24" t="s">
        <v>348</v>
      </c>
      <c r="C213" s="59">
        <v>1625</v>
      </c>
      <c r="D213" s="12" t="s">
        <v>279</v>
      </c>
      <c r="E213" s="12"/>
      <c r="F213" s="17"/>
      <c r="G213" s="18">
        <v>30000</v>
      </c>
      <c r="H213" s="17"/>
      <c r="I213" s="18">
        <v>25000</v>
      </c>
      <c r="J213" s="17"/>
      <c r="K213" s="18">
        <f t="shared" si="8"/>
        <v>5000</v>
      </c>
      <c r="L213" s="17"/>
      <c r="M213" s="19"/>
      <c r="N213" t="s">
        <v>328</v>
      </c>
    </row>
    <row r="214" spans="1:14" x14ac:dyDescent="0.2">
      <c r="A214" s="118"/>
      <c r="B214" s="24"/>
      <c r="C214" s="59">
        <v>1626</v>
      </c>
      <c r="D214" s="12" t="s">
        <v>280</v>
      </c>
      <c r="E214" s="29"/>
      <c r="F214" s="17"/>
      <c r="G214" s="18">
        <v>1200</v>
      </c>
      <c r="H214" s="17"/>
      <c r="I214" s="18">
        <v>1200</v>
      </c>
      <c r="J214" s="17"/>
      <c r="K214" s="18">
        <f t="shared" si="8"/>
        <v>0</v>
      </c>
      <c r="L214" s="17"/>
      <c r="M214" s="19"/>
    </row>
    <row r="215" spans="1:14" x14ac:dyDescent="0.2">
      <c r="B215" s="24"/>
      <c r="C215" s="59">
        <v>1627</v>
      </c>
      <c r="D215" s="12" t="s">
        <v>281</v>
      </c>
      <c r="E215" s="12"/>
      <c r="F215" s="17"/>
      <c r="G215" s="18">
        <v>5250</v>
      </c>
      <c r="H215" s="17"/>
      <c r="I215" s="18">
        <v>5250</v>
      </c>
      <c r="J215" s="17"/>
      <c r="K215" s="18">
        <f t="shared" si="8"/>
        <v>0</v>
      </c>
      <c r="L215" s="17"/>
      <c r="M215" s="19"/>
    </row>
    <row r="216" spans="1:14" x14ac:dyDescent="0.2">
      <c r="A216" s="118"/>
      <c r="B216" s="24"/>
      <c r="C216" s="59">
        <v>1628</v>
      </c>
      <c r="D216" s="12" t="s">
        <v>282</v>
      </c>
      <c r="E216" s="29"/>
      <c r="F216" s="17"/>
      <c r="G216" s="18">
        <v>5750</v>
      </c>
      <c r="H216" s="17"/>
      <c r="I216" s="18">
        <v>7500</v>
      </c>
      <c r="J216" s="17"/>
      <c r="K216" s="18"/>
      <c r="L216" s="17"/>
      <c r="M216" s="19"/>
      <c r="N216" t="s">
        <v>314</v>
      </c>
    </row>
    <row r="217" spans="1:14" x14ac:dyDescent="0.2">
      <c r="B217" s="24"/>
      <c r="C217" s="59">
        <v>1629</v>
      </c>
      <c r="D217" s="12" t="s">
        <v>283</v>
      </c>
      <c r="E217" s="29"/>
      <c r="F217" s="17"/>
      <c r="G217" s="18"/>
      <c r="H217" s="17"/>
      <c r="I217" s="18"/>
      <c r="J217" s="17"/>
      <c r="K217" s="18"/>
      <c r="L217" s="17"/>
      <c r="M217" s="19"/>
      <c r="N217" t="s">
        <v>288</v>
      </c>
    </row>
    <row r="218" spans="1:14" x14ac:dyDescent="0.2">
      <c r="A218" s="118"/>
      <c r="B218" s="24"/>
      <c r="C218" s="59">
        <v>1630</v>
      </c>
      <c r="D218" s="12" t="s">
        <v>292</v>
      </c>
      <c r="E218" s="12"/>
      <c r="F218" s="17"/>
      <c r="G218" s="18">
        <v>4850</v>
      </c>
      <c r="H218" s="17"/>
      <c r="I218" s="18">
        <v>4850</v>
      </c>
      <c r="J218" s="17"/>
      <c r="K218" s="18">
        <f t="shared" ref="K218:K226" si="9">SUM(G218-I218)</f>
        <v>0</v>
      </c>
      <c r="L218" s="17"/>
      <c r="M218" s="19"/>
    </row>
    <row r="219" spans="1:14" x14ac:dyDescent="0.2">
      <c r="A219" s="118"/>
      <c r="B219" s="24"/>
      <c r="C219" s="59">
        <v>1631</v>
      </c>
      <c r="D219" s="12" t="s">
        <v>287</v>
      </c>
      <c r="E219" s="29"/>
      <c r="F219" s="17"/>
      <c r="G219" s="18">
        <v>39000</v>
      </c>
      <c r="H219" s="17"/>
      <c r="I219" s="18">
        <v>39000</v>
      </c>
      <c r="J219" s="17"/>
      <c r="K219" s="18">
        <f t="shared" si="9"/>
        <v>0</v>
      </c>
      <c r="L219" s="17"/>
      <c r="M219" s="19"/>
    </row>
    <row r="220" spans="1:14" x14ac:dyDescent="0.2">
      <c r="A220" s="118"/>
      <c r="B220" s="24"/>
      <c r="C220" s="59">
        <v>1632</v>
      </c>
      <c r="D220" s="12" t="s">
        <v>289</v>
      </c>
      <c r="E220" s="12"/>
      <c r="F220" s="17"/>
      <c r="G220" s="18">
        <v>4900</v>
      </c>
      <c r="H220" s="17"/>
      <c r="I220" s="18">
        <v>4900</v>
      </c>
      <c r="J220" s="17"/>
      <c r="K220" s="18">
        <f t="shared" si="9"/>
        <v>0</v>
      </c>
      <c r="L220" s="17"/>
      <c r="M220" s="19"/>
      <c r="N220" t="s">
        <v>309</v>
      </c>
    </row>
    <row r="221" spans="1:14" x14ac:dyDescent="0.2">
      <c r="A221" s="123"/>
      <c r="B221" s="24"/>
      <c r="C221" s="59">
        <v>1633</v>
      </c>
      <c r="D221" s="12" t="s">
        <v>347</v>
      </c>
      <c r="E221" s="29"/>
      <c r="F221" s="57"/>
      <c r="G221" s="18">
        <v>6000</v>
      </c>
      <c r="H221" s="17"/>
      <c r="I221" s="18">
        <v>6000</v>
      </c>
      <c r="J221" s="17"/>
      <c r="K221" s="18">
        <f t="shared" si="9"/>
        <v>0</v>
      </c>
      <c r="L221" s="17"/>
      <c r="M221" s="19"/>
    </row>
    <row r="222" spans="1:14" x14ac:dyDescent="0.2">
      <c r="A222" s="118"/>
      <c r="B222" s="24"/>
      <c r="C222" s="59">
        <v>1634</v>
      </c>
      <c r="D222" s="12" t="s">
        <v>290</v>
      </c>
      <c r="E222" s="12"/>
      <c r="F222" s="17"/>
      <c r="G222" s="18">
        <v>6000</v>
      </c>
      <c r="H222" s="17"/>
      <c r="I222" s="18">
        <v>6000</v>
      </c>
      <c r="J222" s="17"/>
      <c r="K222" s="18">
        <f t="shared" si="9"/>
        <v>0</v>
      </c>
      <c r="L222" s="17"/>
      <c r="M222" s="19"/>
    </row>
    <row r="223" spans="1:14" x14ac:dyDescent="0.2">
      <c r="B223" s="24"/>
      <c r="C223" s="59">
        <v>1635</v>
      </c>
      <c r="D223" s="12" t="s">
        <v>296</v>
      </c>
      <c r="E223" s="29"/>
      <c r="F223" s="57"/>
      <c r="G223" s="18">
        <v>1200</v>
      </c>
      <c r="H223" s="17"/>
      <c r="I223" s="18">
        <v>1200</v>
      </c>
      <c r="J223" s="17"/>
      <c r="K223" s="18">
        <f t="shared" si="9"/>
        <v>0</v>
      </c>
      <c r="L223" s="17"/>
      <c r="M223" s="19"/>
    </row>
    <row r="224" spans="1:14" x14ac:dyDescent="0.2">
      <c r="A224" s="118"/>
      <c r="B224" s="24"/>
      <c r="C224" s="59">
        <v>1636</v>
      </c>
      <c r="D224" s="12" t="s">
        <v>291</v>
      </c>
      <c r="E224" s="12"/>
      <c r="F224" s="17"/>
      <c r="G224" s="18">
        <v>5750</v>
      </c>
      <c r="H224" s="17"/>
      <c r="I224" s="18">
        <v>5750</v>
      </c>
      <c r="J224" s="17"/>
      <c r="K224" s="18">
        <f t="shared" si="9"/>
        <v>0</v>
      </c>
      <c r="L224" s="17"/>
      <c r="M224" s="19"/>
      <c r="N224" t="s">
        <v>330</v>
      </c>
    </row>
    <row r="225" spans="1:14" x14ac:dyDescent="0.2">
      <c r="A225" s="121"/>
      <c r="B225" s="24"/>
      <c r="C225" s="59">
        <v>1637</v>
      </c>
      <c r="D225" s="12" t="s">
        <v>312</v>
      </c>
      <c r="E225" s="29"/>
      <c r="F225" s="57"/>
      <c r="G225" s="18">
        <v>6000</v>
      </c>
      <c r="H225" s="17"/>
      <c r="I225" s="18"/>
      <c r="J225" s="17"/>
      <c r="K225" s="18">
        <f t="shared" si="9"/>
        <v>6000</v>
      </c>
      <c r="L225" s="17"/>
      <c r="M225" s="19"/>
    </row>
    <row r="226" spans="1:14" x14ac:dyDescent="0.2">
      <c r="A226" s="118"/>
      <c r="B226" s="24"/>
      <c r="C226" s="59" t="s">
        <v>320</v>
      </c>
      <c r="D226" s="12" t="s">
        <v>313</v>
      </c>
      <c r="E226" s="29"/>
      <c r="F226" s="57"/>
      <c r="G226" s="18">
        <v>2500</v>
      </c>
      <c r="H226" s="17"/>
      <c r="I226" s="18">
        <v>2500</v>
      </c>
      <c r="J226" s="17"/>
      <c r="K226" s="18">
        <f t="shared" si="9"/>
        <v>0</v>
      </c>
      <c r="L226" s="17"/>
      <c r="M226" s="19"/>
    </row>
    <row r="227" spans="1:14" x14ac:dyDescent="0.2">
      <c r="B227" s="24"/>
      <c r="C227" s="59">
        <v>1638</v>
      </c>
      <c r="D227" s="12" t="s">
        <v>402</v>
      </c>
      <c r="E227" s="12"/>
      <c r="F227" s="17"/>
      <c r="G227" s="18"/>
      <c r="H227" s="17"/>
      <c r="I227" s="18"/>
      <c r="J227" s="17"/>
      <c r="K227" s="18"/>
      <c r="L227" s="17"/>
      <c r="M227" s="19"/>
    </row>
    <row r="228" spans="1:14" x14ac:dyDescent="0.2">
      <c r="A228" s="117" t="s">
        <v>327</v>
      </c>
      <c r="B228" s="24"/>
      <c r="C228" s="59">
        <v>1639</v>
      </c>
      <c r="D228" s="12" t="s">
        <v>293</v>
      </c>
      <c r="E228" s="12"/>
      <c r="F228" s="17"/>
      <c r="G228" s="18">
        <v>3500</v>
      </c>
      <c r="H228" s="17"/>
      <c r="I228" s="18"/>
      <c r="J228" s="17"/>
      <c r="K228" s="18">
        <f>SUM(G228-I228)</f>
        <v>3500</v>
      </c>
      <c r="L228" s="17"/>
      <c r="M228" s="19"/>
      <c r="N228" t="s">
        <v>327</v>
      </c>
    </row>
    <row r="229" spans="1:14" x14ac:dyDescent="0.2">
      <c r="B229" s="24"/>
      <c r="C229" s="59">
        <v>1640</v>
      </c>
      <c r="D229" s="12" t="s">
        <v>294</v>
      </c>
      <c r="E229" s="12"/>
      <c r="F229" s="17"/>
      <c r="G229" s="18"/>
      <c r="H229" s="17"/>
      <c r="I229" s="18"/>
      <c r="J229" s="17"/>
      <c r="K229" s="18"/>
      <c r="L229" s="17"/>
      <c r="M229" s="19"/>
    </row>
    <row r="230" spans="1:14" x14ac:dyDescent="0.2">
      <c r="A230" s="118"/>
      <c r="B230" s="24"/>
      <c r="C230" s="59">
        <v>1641</v>
      </c>
      <c r="D230" s="12" t="s">
        <v>299</v>
      </c>
      <c r="E230" s="29"/>
      <c r="F230" s="17"/>
      <c r="G230" s="18">
        <v>5000</v>
      </c>
      <c r="H230" s="17"/>
      <c r="I230" s="18">
        <v>5000</v>
      </c>
      <c r="J230" s="17"/>
      <c r="K230" s="18">
        <f>SUM(G230-I230)</f>
        <v>0</v>
      </c>
      <c r="L230" s="17"/>
      <c r="M230" s="19"/>
    </row>
    <row r="231" spans="1:14" x14ac:dyDescent="0.2">
      <c r="A231" s="123"/>
      <c r="B231" s="24"/>
      <c r="C231" s="59">
        <v>1642</v>
      </c>
      <c r="D231" s="12" t="s">
        <v>300</v>
      </c>
      <c r="E231" s="29"/>
      <c r="F231" s="17"/>
      <c r="G231" s="18">
        <v>6740</v>
      </c>
      <c r="H231" s="17"/>
      <c r="I231" s="18">
        <v>6740</v>
      </c>
      <c r="J231" s="17"/>
      <c r="K231" s="18">
        <f>SUM(G231-I231)</f>
        <v>0</v>
      </c>
      <c r="L231" s="17"/>
      <c r="M231" s="19"/>
      <c r="N231" t="s">
        <v>325</v>
      </c>
    </row>
    <row r="232" spans="1:14" x14ac:dyDescent="0.2">
      <c r="A232" s="121"/>
      <c r="B232" s="24"/>
      <c r="C232" s="59">
        <v>1643</v>
      </c>
      <c r="D232" s="12" t="s">
        <v>301</v>
      </c>
      <c r="E232" s="12"/>
      <c r="F232" s="17"/>
      <c r="G232" s="18">
        <v>6000</v>
      </c>
      <c r="H232" s="17"/>
      <c r="I232" s="18">
        <v>6000</v>
      </c>
      <c r="J232" s="17"/>
      <c r="K232" s="18"/>
      <c r="L232" s="17"/>
      <c r="M232" s="19"/>
    </row>
    <row r="233" spans="1:14" x14ac:dyDescent="0.2">
      <c r="A233" s="118"/>
      <c r="B233" s="24"/>
      <c r="C233" s="59">
        <v>1644</v>
      </c>
      <c r="D233" s="12" t="s">
        <v>303</v>
      </c>
      <c r="E233" s="12"/>
      <c r="F233" s="17"/>
      <c r="G233" s="18">
        <v>1800</v>
      </c>
      <c r="H233" s="17"/>
      <c r="I233" s="18">
        <v>1800</v>
      </c>
      <c r="J233" s="17"/>
      <c r="K233" s="18">
        <f>SUM(G233-I233)</f>
        <v>0</v>
      </c>
      <c r="L233" s="17"/>
      <c r="M233" s="19"/>
    </row>
    <row r="234" spans="1:14" x14ac:dyDescent="0.2">
      <c r="A234" s="123"/>
      <c r="B234" s="24"/>
      <c r="C234" s="59">
        <v>1645</v>
      </c>
      <c r="D234" s="50" t="s">
        <v>304</v>
      </c>
      <c r="E234" s="50"/>
      <c r="F234" s="58"/>
      <c r="G234" s="18">
        <v>2642</v>
      </c>
      <c r="H234" s="17"/>
      <c r="I234" s="18">
        <v>2642</v>
      </c>
      <c r="J234" s="17"/>
      <c r="K234" s="18">
        <f>SUM(G234-I234)</f>
        <v>0</v>
      </c>
      <c r="L234" s="17"/>
      <c r="M234" s="19"/>
    </row>
    <row r="235" spans="1:14" x14ac:dyDescent="0.2">
      <c r="A235" s="118"/>
      <c r="B235" s="24"/>
      <c r="C235" s="59">
        <v>1646</v>
      </c>
      <c r="D235" s="12" t="s">
        <v>310</v>
      </c>
      <c r="E235" s="12"/>
      <c r="F235" s="17"/>
      <c r="G235" s="18">
        <v>1900</v>
      </c>
      <c r="H235" s="17"/>
      <c r="I235" s="18">
        <v>1900</v>
      </c>
      <c r="J235" s="17"/>
      <c r="K235" s="18"/>
      <c r="L235" s="17"/>
      <c r="M235" s="19"/>
    </row>
    <row r="236" spans="1:14" x14ac:dyDescent="0.2">
      <c r="A236" s="118"/>
      <c r="B236" s="24"/>
      <c r="C236" s="59">
        <v>1647</v>
      </c>
      <c r="D236" s="12" t="s">
        <v>311</v>
      </c>
      <c r="E236" s="12"/>
      <c r="F236" s="17"/>
      <c r="G236" s="18">
        <v>1500</v>
      </c>
      <c r="H236" s="17"/>
      <c r="I236" s="18">
        <v>1500</v>
      </c>
      <c r="J236" s="17"/>
      <c r="K236" s="18">
        <f>SUM(G236-I236)</f>
        <v>0</v>
      </c>
      <c r="L236" s="17"/>
      <c r="M236" s="19"/>
    </row>
    <row r="237" spans="1:14" x14ac:dyDescent="0.2">
      <c r="A237" s="118"/>
      <c r="B237" s="24"/>
      <c r="C237" s="59">
        <v>1648</v>
      </c>
      <c r="D237" s="12" t="s">
        <v>315</v>
      </c>
      <c r="E237" s="29"/>
      <c r="F237" s="57"/>
      <c r="G237" s="18">
        <v>25000</v>
      </c>
      <c r="H237" s="17"/>
      <c r="I237" s="18">
        <v>25000</v>
      </c>
      <c r="J237" s="17"/>
      <c r="K237" s="18"/>
      <c r="L237" s="17"/>
      <c r="M237" s="19"/>
    </row>
    <row r="238" spans="1:14" x14ac:dyDescent="0.2">
      <c r="B238" s="24"/>
      <c r="C238" s="59">
        <v>1649</v>
      </c>
      <c r="D238" s="12" t="s">
        <v>316</v>
      </c>
      <c r="E238" s="29"/>
      <c r="F238" s="57"/>
      <c r="G238" s="18">
        <v>500</v>
      </c>
      <c r="H238" s="17"/>
      <c r="I238" s="18">
        <v>500</v>
      </c>
      <c r="J238" s="17"/>
      <c r="K238" s="18">
        <f>SUM(G238-I238)</f>
        <v>0</v>
      </c>
      <c r="L238" s="17"/>
      <c r="M238" s="19"/>
      <c r="N238" t="s">
        <v>317</v>
      </c>
    </row>
    <row r="239" spans="1:14" x14ac:dyDescent="0.2">
      <c r="A239" s="123"/>
      <c r="B239" s="24"/>
      <c r="C239" s="59">
        <v>1650</v>
      </c>
      <c r="D239" s="12" t="s">
        <v>318</v>
      </c>
      <c r="E239" s="29"/>
      <c r="F239" s="57"/>
      <c r="G239" s="18">
        <v>6000</v>
      </c>
      <c r="H239" s="17"/>
      <c r="I239" s="18">
        <v>6000</v>
      </c>
      <c r="J239" s="17"/>
      <c r="K239" s="18">
        <f>SUM(G239-I239)</f>
        <v>0</v>
      </c>
      <c r="L239" s="17"/>
      <c r="M239" s="19"/>
    </row>
    <row r="240" spans="1:14" x14ac:dyDescent="0.2">
      <c r="B240" s="24"/>
      <c r="C240" s="59">
        <v>1651</v>
      </c>
      <c r="D240" s="12" t="s">
        <v>319</v>
      </c>
      <c r="E240" s="29"/>
      <c r="F240" s="57"/>
      <c r="G240" s="18" t="s">
        <v>326</v>
      </c>
      <c r="H240" s="17"/>
      <c r="I240" s="18"/>
      <c r="J240" s="17"/>
      <c r="K240" s="18"/>
      <c r="L240" s="17"/>
      <c r="M240" s="19"/>
    </row>
    <row r="241" spans="1:14" x14ac:dyDescent="0.2">
      <c r="A241" s="118"/>
      <c r="B241" s="24"/>
      <c r="C241" s="59">
        <v>1652</v>
      </c>
      <c r="D241" s="12" t="s">
        <v>322</v>
      </c>
      <c r="E241" s="29"/>
      <c r="F241" s="57"/>
      <c r="G241" s="18">
        <v>1885</v>
      </c>
      <c r="H241" s="17"/>
      <c r="I241" s="18">
        <v>1885</v>
      </c>
      <c r="J241" s="17"/>
      <c r="K241" s="18">
        <f>SUM(G241-I241)</f>
        <v>0</v>
      </c>
      <c r="L241" s="17"/>
      <c r="M241" s="19"/>
    </row>
    <row r="242" spans="1:14" x14ac:dyDescent="0.2">
      <c r="A242" s="123"/>
      <c r="B242" s="24"/>
      <c r="C242" s="59">
        <v>1653</v>
      </c>
      <c r="D242" s="12" t="s">
        <v>323</v>
      </c>
      <c r="E242" s="29"/>
      <c r="F242" s="57"/>
      <c r="G242" s="18">
        <v>6712</v>
      </c>
      <c r="H242" s="17"/>
      <c r="I242" s="18">
        <v>6712</v>
      </c>
      <c r="J242" s="17"/>
      <c r="K242" s="18">
        <f>SUM(G242-I242)</f>
        <v>0</v>
      </c>
      <c r="L242" s="17"/>
      <c r="M242" s="19"/>
    </row>
    <row r="243" spans="1:14" x14ac:dyDescent="0.2">
      <c r="A243" s="121"/>
      <c r="B243" s="24" t="s">
        <v>348</v>
      </c>
      <c r="C243" s="59">
        <v>1654</v>
      </c>
      <c r="D243" s="12" t="s">
        <v>324</v>
      </c>
      <c r="E243" s="29"/>
      <c r="F243" s="57"/>
      <c r="G243" s="18">
        <v>750</v>
      </c>
      <c r="H243" s="17"/>
      <c r="I243" s="18">
        <v>2250</v>
      </c>
      <c r="J243" s="17"/>
      <c r="K243" s="18">
        <f>SUM(G243-I243)</f>
        <v>-1500</v>
      </c>
      <c r="L243" s="17"/>
      <c r="M243" s="19"/>
    </row>
    <row r="244" spans="1:14" x14ac:dyDescent="0.2">
      <c r="A244" s="118"/>
      <c r="B244" s="24"/>
      <c r="C244" s="66">
        <v>1655</v>
      </c>
      <c r="D244" s="12" t="s">
        <v>372</v>
      </c>
      <c r="E244" s="29"/>
      <c r="F244" s="57"/>
      <c r="G244" s="18">
        <v>29500</v>
      </c>
      <c r="H244" s="17"/>
      <c r="I244" s="18">
        <v>29500</v>
      </c>
      <c r="J244" s="17"/>
      <c r="K244" s="18">
        <f t="shared" ref="K244:K250" si="10">SUM(G244-I244)</f>
        <v>0</v>
      </c>
      <c r="L244" s="17"/>
      <c r="M244" s="19"/>
    </row>
    <row r="245" spans="1:14" x14ac:dyDescent="0.2">
      <c r="B245" s="24"/>
      <c r="C245" s="66">
        <v>1656</v>
      </c>
      <c r="D245" s="12" t="s">
        <v>329</v>
      </c>
      <c r="E245" s="12"/>
      <c r="F245" s="17"/>
      <c r="G245" s="18">
        <v>750</v>
      </c>
      <c r="H245" s="17"/>
      <c r="I245" s="18">
        <v>750</v>
      </c>
      <c r="J245" s="17"/>
      <c r="K245" s="18">
        <f t="shared" si="10"/>
        <v>0</v>
      </c>
      <c r="L245" s="17"/>
      <c r="M245" s="19"/>
    </row>
    <row r="246" spans="1:14" x14ac:dyDescent="0.2">
      <c r="B246" s="24"/>
      <c r="C246" s="66">
        <v>1657</v>
      </c>
      <c r="D246" s="12" t="s">
        <v>331</v>
      </c>
      <c r="E246" s="12"/>
      <c r="F246" s="17"/>
      <c r="G246" s="18">
        <v>3901</v>
      </c>
      <c r="H246" s="17"/>
      <c r="I246" s="18"/>
      <c r="J246" s="17"/>
      <c r="K246" s="18">
        <f t="shared" si="10"/>
        <v>3901</v>
      </c>
      <c r="L246" s="17"/>
      <c r="M246" s="19" t="s">
        <v>108</v>
      </c>
    </row>
    <row r="247" spans="1:14" x14ac:dyDescent="0.2">
      <c r="A247" s="118"/>
      <c r="B247" s="24"/>
      <c r="C247" s="66">
        <v>1658</v>
      </c>
      <c r="D247" s="12" t="s">
        <v>332</v>
      </c>
      <c r="E247" s="29"/>
      <c r="F247" s="57"/>
      <c r="G247" s="18">
        <v>6000</v>
      </c>
      <c r="H247" s="17"/>
      <c r="I247" s="18">
        <v>6000</v>
      </c>
      <c r="J247" s="17"/>
      <c r="K247" s="18">
        <f t="shared" si="10"/>
        <v>0</v>
      </c>
      <c r="L247" s="17"/>
      <c r="M247" s="19"/>
    </row>
    <row r="248" spans="1:14" x14ac:dyDescent="0.2">
      <c r="B248" s="24"/>
      <c r="C248" s="66">
        <v>1659</v>
      </c>
      <c r="D248" s="12" t="s">
        <v>333</v>
      </c>
      <c r="E248" s="29"/>
      <c r="F248" s="57"/>
      <c r="G248" s="18">
        <v>3173</v>
      </c>
      <c r="H248" s="17"/>
      <c r="I248" s="18">
        <v>3173</v>
      </c>
      <c r="J248" s="17"/>
      <c r="K248" s="18">
        <f t="shared" si="10"/>
        <v>0</v>
      </c>
      <c r="L248" s="17"/>
      <c r="M248" s="19"/>
      <c r="N248" t="s">
        <v>334</v>
      </c>
    </row>
    <row r="249" spans="1:14" x14ac:dyDescent="0.2">
      <c r="A249" s="123"/>
      <c r="B249" s="24"/>
      <c r="C249" s="66">
        <v>1660</v>
      </c>
      <c r="D249" s="12" t="s">
        <v>335</v>
      </c>
      <c r="E249" s="12"/>
      <c r="F249" s="17"/>
      <c r="G249" s="18">
        <v>6000</v>
      </c>
      <c r="H249" s="17"/>
      <c r="I249" s="18">
        <v>6000</v>
      </c>
      <c r="J249" s="17"/>
      <c r="K249" s="18">
        <f t="shared" si="10"/>
        <v>0</v>
      </c>
      <c r="L249" s="17"/>
      <c r="M249" s="19"/>
    </row>
    <row r="250" spans="1:14" x14ac:dyDescent="0.2">
      <c r="B250" s="24"/>
      <c r="C250" s="66">
        <v>1661</v>
      </c>
      <c r="D250" s="12" t="s">
        <v>341</v>
      </c>
      <c r="E250" s="12"/>
      <c r="F250" s="17"/>
      <c r="G250" s="18">
        <v>2860</v>
      </c>
      <c r="H250" s="17"/>
      <c r="I250" s="18">
        <v>2860</v>
      </c>
      <c r="J250" s="17"/>
      <c r="K250" s="18">
        <f t="shared" si="10"/>
        <v>0</v>
      </c>
      <c r="L250" s="17"/>
      <c r="M250" s="19"/>
    </row>
    <row r="251" spans="1:14" x14ac:dyDescent="0.2">
      <c r="A251" s="123"/>
      <c r="B251" s="24"/>
      <c r="C251" s="66">
        <v>1662</v>
      </c>
      <c r="D251" s="12" t="s">
        <v>342</v>
      </c>
      <c r="E251" s="12"/>
      <c r="F251" s="17"/>
      <c r="G251" s="18">
        <v>4810</v>
      </c>
      <c r="H251" s="17"/>
      <c r="I251" s="18">
        <v>4810</v>
      </c>
      <c r="J251" s="17"/>
      <c r="K251" s="18">
        <f t="shared" ref="K251:K258" si="11">SUM(G251-I251)</f>
        <v>0</v>
      </c>
      <c r="L251" s="17"/>
      <c r="M251" s="19"/>
      <c r="N251" t="s">
        <v>343</v>
      </c>
    </row>
    <row r="252" spans="1:14" x14ac:dyDescent="0.2">
      <c r="A252" s="123"/>
      <c r="B252" s="24"/>
      <c r="C252" s="66">
        <v>1663</v>
      </c>
      <c r="D252" s="12" t="s">
        <v>380</v>
      </c>
      <c r="E252" s="29"/>
      <c r="F252" s="57"/>
      <c r="G252" s="18">
        <v>16250</v>
      </c>
      <c r="H252" s="17"/>
      <c r="I252" s="18">
        <v>16250</v>
      </c>
      <c r="J252" s="17"/>
      <c r="K252" s="18">
        <f t="shared" si="11"/>
        <v>0</v>
      </c>
      <c r="L252" s="17"/>
      <c r="M252" s="19"/>
    </row>
    <row r="253" spans="1:14" x14ac:dyDescent="0.2">
      <c r="A253" s="123"/>
      <c r="B253" s="24"/>
      <c r="C253" s="66">
        <v>1664</v>
      </c>
      <c r="D253" s="12" t="s">
        <v>346</v>
      </c>
      <c r="E253" s="12"/>
      <c r="F253" s="17"/>
      <c r="G253" s="18">
        <v>1674</v>
      </c>
      <c r="H253" s="17"/>
      <c r="I253" s="18">
        <v>1674</v>
      </c>
      <c r="J253" s="17"/>
      <c r="K253" s="18">
        <f t="shared" si="11"/>
        <v>0</v>
      </c>
      <c r="L253" s="17"/>
      <c r="M253" s="19"/>
    </row>
    <row r="254" spans="1:14" x14ac:dyDescent="0.2">
      <c r="A254" s="118"/>
      <c r="B254" s="24"/>
      <c r="C254" s="66">
        <v>1665</v>
      </c>
      <c r="D254" s="12" t="s">
        <v>344</v>
      </c>
      <c r="E254" s="29"/>
      <c r="F254" s="57"/>
      <c r="G254" s="18">
        <v>3000</v>
      </c>
      <c r="H254" s="17"/>
      <c r="I254" s="18">
        <v>3000</v>
      </c>
      <c r="J254" s="17"/>
      <c r="K254" s="18">
        <f t="shared" si="11"/>
        <v>0</v>
      </c>
      <c r="L254" s="17"/>
      <c r="M254" s="19"/>
    </row>
    <row r="255" spans="1:14" x14ac:dyDescent="0.2">
      <c r="A255" s="118"/>
      <c r="B255" s="24"/>
      <c r="C255" s="66">
        <v>1666</v>
      </c>
      <c r="D255" s="12" t="s">
        <v>206</v>
      </c>
      <c r="E255" s="29"/>
      <c r="F255" s="57"/>
      <c r="G255" s="18">
        <v>3600</v>
      </c>
      <c r="H255" s="17"/>
      <c r="I255" s="18">
        <v>3600</v>
      </c>
      <c r="J255" s="17"/>
      <c r="K255" s="18">
        <f t="shared" si="11"/>
        <v>0</v>
      </c>
      <c r="L255" s="17"/>
      <c r="M255" s="19"/>
    </row>
    <row r="256" spans="1:14" x14ac:dyDescent="0.2">
      <c r="A256" s="118"/>
      <c r="B256" s="24"/>
      <c r="C256" s="66"/>
      <c r="D256" s="12" t="s">
        <v>381</v>
      </c>
      <c r="E256" s="29"/>
      <c r="F256" s="57"/>
      <c r="G256" s="18">
        <v>1600</v>
      </c>
      <c r="H256" s="17"/>
      <c r="I256" s="18">
        <v>1600</v>
      </c>
      <c r="J256" s="17"/>
      <c r="K256" s="18">
        <f t="shared" si="11"/>
        <v>0</v>
      </c>
      <c r="L256" s="17"/>
      <c r="M256" s="19"/>
    </row>
    <row r="257" spans="1:14" x14ac:dyDescent="0.2">
      <c r="B257" s="24"/>
      <c r="C257" s="66">
        <v>1667</v>
      </c>
      <c r="D257" s="12" t="s">
        <v>350</v>
      </c>
      <c r="E257" s="12"/>
      <c r="F257" s="17"/>
      <c r="G257" s="18">
        <v>2750</v>
      </c>
      <c r="H257" s="17"/>
      <c r="I257" s="18">
        <v>2750</v>
      </c>
      <c r="J257" s="17"/>
      <c r="K257" s="18">
        <f t="shared" si="11"/>
        <v>0</v>
      </c>
      <c r="L257" s="17"/>
      <c r="M257" s="19"/>
    </row>
    <row r="258" spans="1:14" x14ac:dyDescent="0.2">
      <c r="A258" s="121"/>
      <c r="B258" s="24"/>
      <c r="C258" s="66">
        <v>1668</v>
      </c>
      <c r="D258" s="12" t="s">
        <v>351</v>
      </c>
      <c r="E258" s="29"/>
      <c r="F258" s="57"/>
      <c r="G258" s="18">
        <v>11580</v>
      </c>
      <c r="H258" s="17"/>
      <c r="I258" s="18">
        <v>11580</v>
      </c>
      <c r="J258" s="17"/>
      <c r="K258" s="18">
        <f t="shared" si="11"/>
        <v>0</v>
      </c>
      <c r="L258" s="17"/>
      <c r="M258" s="19"/>
    </row>
    <row r="259" spans="1:14" s="28" customFormat="1" x14ac:dyDescent="0.2">
      <c r="A259" s="121"/>
      <c r="B259" s="24"/>
      <c r="C259" s="66">
        <v>1669</v>
      </c>
      <c r="D259" s="12" t="s">
        <v>352</v>
      </c>
      <c r="E259" s="12"/>
      <c r="F259" s="17"/>
      <c r="G259" s="18">
        <v>8116</v>
      </c>
      <c r="H259" s="17"/>
      <c r="I259" s="18" t="s">
        <v>364</v>
      </c>
      <c r="J259" s="17"/>
      <c r="K259" s="18"/>
      <c r="L259" s="17"/>
      <c r="M259" s="19"/>
      <c r="N259" s="28" t="s">
        <v>365</v>
      </c>
    </row>
    <row r="260" spans="1:14" x14ac:dyDescent="0.2">
      <c r="A260" s="121"/>
      <c r="B260" s="24"/>
      <c r="C260" s="66">
        <v>1670</v>
      </c>
      <c r="D260" s="12" t="s">
        <v>353</v>
      </c>
      <c r="E260" s="12"/>
      <c r="F260" s="17"/>
      <c r="G260" s="18">
        <v>14500</v>
      </c>
      <c r="H260" s="17"/>
      <c r="I260" s="18">
        <v>14500</v>
      </c>
      <c r="J260" s="17"/>
      <c r="K260" s="18">
        <f>SUM(G260-I260)</f>
        <v>0</v>
      </c>
      <c r="L260" s="17"/>
      <c r="M260" s="19"/>
      <c r="N260" t="s">
        <v>362</v>
      </c>
    </row>
    <row r="261" spans="1:14" x14ac:dyDescent="0.2">
      <c r="A261" s="121"/>
      <c r="B261" s="24"/>
      <c r="C261" s="65"/>
      <c r="D261" s="12" t="s">
        <v>370</v>
      </c>
      <c r="E261" s="12"/>
      <c r="F261" s="17"/>
      <c r="G261" s="18"/>
      <c r="H261" s="17"/>
      <c r="I261" s="18"/>
      <c r="J261" s="17"/>
      <c r="K261" s="18"/>
      <c r="L261" s="17"/>
      <c r="M261" s="19"/>
    </row>
    <row r="262" spans="1:14" x14ac:dyDescent="0.2">
      <c r="B262" s="24"/>
      <c r="C262" s="66">
        <v>1671</v>
      </c>
      <c r="D262" s="12" t="s">
        <v>354</v>
      </c>
      <c r="E262" s="29"/>
      <c r="F262" s="57"/>
      <c r="G262" s="18">
        <v>5659</v>
      </c>
      <c r="H262" s="17"/>
      <c r="I262" s="18">
        <v>5659</v>
      </c>
      <c r="J262" s="17"/>
      <c r="K262" s="18">
        <f>SUM(G262-I262)</f>
        <v>0</v>
      </c>
      <c r="L262" s="17"/>
      <c r="M262" s="19"/>
    </row>
    <row r="263" spans="1:14" x14ac:dyDescent="0.2">
      <c r="A263" s="118"/>
      <c r="B263" s="24"/>
      <c r="C263" s="66">
        <v>1672</v>
      </c>
      <c r="D263" s="50" t="s">
        <v>357</v>
      </c>
      <c r="E263" s="17"/>
      <c r="F263" s="17"/>
      <c r="G263" s="83">
        <v>4450</v>
      </c>
      <c r="H263" s="17"/>
      <c r="I263" s="18">
        <v>4450</v>
      </c>
      <c r="J263" s="17"/>
      <c r="K263" s="18">
        <f>SUM(G263-I263)</f>
        <v>0</v>
      </c>
      <c r="L263" s="17"/>
      <c r="M263" s="19"/>
    </row>
    <row r="264" spans="1:14" x14ac:dyDescent="0.2">
      <c r="B264" s="24"/>
      <c r="C264" s="66">
        <v>1673</v>
      </c>
      <c r="D264" s="12" t="s">
        <v>358</v>
      </c>
      <c r="E264" s="29"/>
      <c r="F264" s="17"/>
      <c r="G264" s="18">
        <v>2575</v>
      </c>
      <c r="H264" s="17"/>
      <c r="I264" s="18">
        <v>2575</v>
      </c>
      <c r="J264" s="17"/>
      <c r="K264" s="18">
        <f>SUM(G264-I264)</f>
        <v>0</v>
      </c>
      <c r="L264" s="17"/>
      <c r="M264" s="19"/>
    </row>
    <row r="265" spans="1:14" x14ac:dyDescent="0.2">
      <c r="B265" s="24"/>
      <c r="C265" s="66"/>
      <c r="D265" s="12" t="s">
        <v>469</v>
      </c>
      <c r="E265" s="29"/>
      <c r="F265" s="17"/>
      <c r="G265" s="18">
        <v>2321.1</v>
      </c>
      <c r="H265" s="17"/>
      <c r="I265" s="18">
        <v>2321.1</v>
      </c>
      <c r="J265" s="17"/>
      <c r="K265" s="18">
        <f>SUM(G265-I265)</f>
        <v>0</v>
      </c>
      <c r="L265" s="17"/>
      <c r="M265" s="19"/>
    </row>
    <row r="266" spans="1:14" x14ac:dyDescent="0.2">
      <c r="B266" s="24"/>
      <c r="C266" s="66">
        <v>1674</v>
      </c>
      <c r="D266" s="12" t="s">
        <v>359</v>
      </c>
      <c r="E266" s="29"/>
      <c r="F266" s="57"/>
      <c r="G266" s="18"/>
      <c r="H266" s="17"/>
      <c r="I266" s="18"/>
      <c r="J266" s="17"/>
      <c r="K266" s="18">
        <f>SUM(G266-I266)</f>
        <v>0</v>
      </c>
      <c r="L266" s="17"/>
      <c r="M266" s="19"/>
    </row>
    <row r="267" spans="1:14" x14ac:dyDescent="0.2">
      <c r="B267" s="24"/>
      <c r="C267" s="66"/>
      <c r="D267" s="12" t="s">
        <v>379</v>
      </c>
      <c r="E267" s="29"/>
      <c r="F267" s="57"/>
      <c r="G267" s="18">
        <v>16250</v>
      </c>
      <c r="H267" s="17"/>
      <c r="I267" s="18">
        <v>16250</v>
      </c>
      <c r="J267" s="17"/>
      <c r="K267" s="18">
        <f t="shared" ref="K267:K276" si="12">SUM(G267-I267)</f>
        <v>0</v>
      </c>
      <c r="L267" s="17"/>
      <c r="M267" s="19"/>
    </row>
    <row r="268" spans="1:14" x14ac:dyDescent="0.2">
      <c r="A268" s="118"/>
      <c r="B268" s="24"/>
      <c r="C268" s="66">
        <v>1675</v>
      </c>
      <c r="D268" s="12" t="s">
        <v>360</v>
      </c>
      <c r="E268" s="29"/>
      <c r="F268" s="57"/>
      <c r="G268" s="18">
        <v>26250</v>
      </c>
      <c r="H268" s="17"/>
      <c r="I268" s="18">
        <v>26250</v>
      </c>
      <c r="J268" s="17"/>
      <c r="K268" s="18">
        <f t="shared" si="12"/>
        <v>0</v>
      </c>
      <c r="L268" s="17"/>
      <c r="M268" s="19"/>
      <c r="N268" t="s">
        <v>428</v>
      </c>
    </row>
    <row r="269" spans="1:14" x14ac:dyDescent="0.2">
      <c r="B269" s="24"/>
      <c r="C269" s="66">
        <v>1676</v>
      </c>
      <c r="D269" s="12" t="s">
        <v>415</v>
      </c>
      <c r="E269" s="29"/>
      <c r="F269" s="57"/>
      <c r="G269" s="18">
        <v>3000</v>
      </c>
      <c r="H269" s="17"/>
      <c r="I269" s="18">
        <v>3000</v>
      </c>
      <c r="J269" s="17"/>
      <c r="K269" s="18">
        <f t="shared" si="12"/>
        <v>0</v>
      </c>
      <c r="L269" s="17"/>
      <c r="M269" s="19"/>
    </row>
    <row r="270" spans="1:14" x14ac:dyDescent="0.2">
      <c r="B270" s="24"/>
      <c r="C270" s="66" t="s">
        <v>416</v>
      </c>
      <c r="D270" s="12" t="s">
        <v>414</v>
      </c>
      <c r="E270" s="29"/>
      <c r="F270" s="57"/>
      <c r="G270" s="18">
        <v>12500</v>
      </c>
      <c r="H270" s="17"/>
      <c r="I270" s="18">
        <v>12500</v>
      </c>
      <c r="J270" s="17"/>
      <c r="K270" s="18">
        <f t="shared" si="12"/>
        <v>0</v>
      </c>
      <c r="L270" s="17"/>
      <c r="M270" s="19"/>
      <c r="N270" t="s">
        <v>421</v>
      </c>
    </row>
    <row r="271" spans="1:14" x14ac:dyDescent="0.2">
      <c r="A271" s="118"/>
      <c r="B271" s="24"/>
      <c r="C271" s="66">
        <v>1677</v>
      </c>
      <c r="D271" s="12" t="s">
        <v>369</v>
      </c>
      <c r="E271" s="29"/>
      <c r="F271" s="57"/>
      <c r="G271" s="18">
        <v>24288</v>
      </c>
      <c r="H271" s="17"/>
      <c r="I271" s="18">
        <v>24288</v>
      </c>
      <c r="J271" s="17"/>
      <c r="K271" s="18">
        <f t="shared" si="12"/>
        <v>0</v>
      </c>
      <c r="L271" s="17"/>
      <c r="M271" s="19"/>
    </row>
    <row r="272" spans="1:14" x14ac:dyDescent="0.2">
      <c r="B272" s="24"/>
      <c r="C272" s="66">
        <v>1678</v>
      </c>
      <c r="D272" s="12" t="s">
        <v>366</v>
      </c>
      <c r="E272" s="29"/>
      <c r="F272" s="57"/>
      <c r="G272" s="18">
        <v>6250</v>
      </c>
      <c r="H272" s="17"/>
      <c r="I272" s="18">
        <v>6250</v>
      </c>
      <c r="J272" s="17"/>
      <c r="K272" s="18">
        <f t="shared" si="12"/>
        <v>0</v>
      </c>
      <c r="L272" s="17"/>
      <c r="M272" s="19"/>
    </row>
    <row r="273" spans="1:14" x14ac:dyDescent="0.2">
      <c r="B273" s="24"/>
      <c r="C273" s="66"/>
      <c r="D273" s="12" t="s">
        <v>777</v>
      </c>
      <c r="E273" s="29"/>
      <c r="F273" s="57"/>
      <c r="G273" s="18">
        <v>1360</v>
      </c>
      <c r="H273" s="17"/>
      <c r="I273" s="18">
        <v>1360</v>
      </c>
      <c r="J273" s="17"/>
      <c r="K273" s="18">
        <f t="shared" si="12"/>
        <v>0</v>
      </c>
      <c r="L273" s="17"/>
      <c r="M273" s="19"/>
    </row>
    <row r="274" spans="1:14" x14ac:dyDescent="0.2">
      <c r="B274" s="24"/>
      <c r="C274" s="66">
        <v>1679</v>
      </c>
      <c r="D274" s="12" t="s">
        <v>373</v>
      </c>
      <c r="E274" s="12"/>
      <c r="F274" s="17"/>
      <c r="G274" s="18">
        <v>600</v>
      </c>
      <c r="H274" s="17"/>
      <c r="I274" s="18">
        <v>600</v>
      </c>
      <c r="J274" s="17"/>
      <c r="K274" s="18">
        <f t="shared" si="12"/>
        <v>0</v>
      </c>
      <c r="L274" s="17"/>
      <c r="M274" s="19"/>
    </row>
    <row r="275" spans="1:14" x14ac:dyDescent="0.2">
      <c r="B275" s="24"/>
      <c r="C275" s="66">
        <v>1680</v>
      </c>
      <c r="D275" s="12" t="s">
        <v>374</v>
      </c>
      <c r="E275" s="12"/>
      <c r="F275" s="17"/>
      <c r="G275" s="18">
        <v>1200</v>
      </c>
      <c r="H275" s="17"/>
      <c r="I275" s="18">
        <v>1200</v>
      </c>
      <c r="J275" s="17"/>
      <c r="K275" s="18">
        <f t="shared" si="12"/>
        <v>0</v>
      </c>
      <c r="L275" s="17"/>
      <c r="M275" s="19"/>
      <c r="N275" s="27" t="s">
        <v>468</v>
      </c>
    </row>
    <row r="276" spans="1:14" x14ac:dyDescent="0.2">
      <c r="B276" s="24"/>
      <c r="C276" s="66">
        <v>1681</v>
      </c>
      <c r="D276" s="12" t="s">
        <v>375</v>
      </c>
      <c r="E276" s="12"/>
      <c r="F276" s="17"/>
      <c r="G276" s="18">
        <v>4200</v>
      </c>
      <c r="H276" s="17"/>
      <c r="I276" s="18">
        <v>4200</v>
      </c>
      <c r="J276" s="17"/>
      <c r="K276" s="18">
        <f t="shared" si="12"/>
        <v>0</v>
      </c>
      <c r="L276" s="17"/>
      <c r="M276" s="19"/>
    </row>
    <row r="277" spans="1:14" x14ac:dyDescent="0.2">
      <c r="B277" s="24"/>
      <c r="C277" s="66">
        <v>1682</v>
      </c>
      <c r="D277" s="12" t="s">
        <v>376</v>
      </c>
      <c r="E277" s="12"/>
      <c r="F277" s="17"/>
      <c r="G277" s="18" t="s">
        <v>377</v>
      </c>
      <c r="H277" s="17"/>
      <c r="I277" s="18"/>
      <c r="J277" s="17"/>
      <c r="K277" s="18"/>
      <c r="L277" s="17"/>
      <c r="M277" s="19"/>
    </row>
    <row r="278" spans="1:14" x14ac:dyDescent="0.2">
      <c r="B278" s="24"/>
      <c r="C278" s="66">
        <v>1683</v>
      </c>
      <c r="D278" s="12" t="s">
        <v>378</v>
      </c>
      <c r="E278" s="12"/>
      <c r="F278" s="17"/>
      <c r="G278" s="18">
        <v>2100</v>
      </c>
      <c r="H278" s="17"/>
      <c r="I278" s="18">
        <v>2100</v>
      </c>
      <c r="J278" s="17"/>
      <c r="K278" s="18">
        <f>SUM(G278-I278)</f>
        <v>0</v>
      </c>
      <c r="L278" s="17"/>
      <c r="M278" s="19"/>
    </row>
    <row r="279" spans="1:14" x14ac:dyDescent="0.2">
      <c r="B279" s="24"/>
      <c r="C279" s="66">
        <v>1684</v>
      </c>
      <c r="D279" s="12" t="s">
        <v>396</v>
      </c>
      <c r="E279" s="12"/>
      <c r="F279" s="17"/>
      <c r="G279" s="18">
        <v>1200</v>
      </c>
      <c r="H279" s="17"/>
      <c r="I279" s="18">
        <v>1200</v>
      </c>
      <c r="J279" s="17"/>
      <c r="K279" s="18">
        <f>SUM(G279-I279)</f>
        <v>0</v>
      </c>
      <c r="L279" s="17"/>
      <c r="M279" s="19"/>
    </row>
    <row r="280" spans="1:14" x14ac:dyDescent="0.2">
      <c r="B280" s="24"/>
      <c r="C280" s="66"/>
      <c r="D280" s="12" t="s">
        <v>385</v>
      </c>
      <c r="E280" s="12"/>
      <c r="F280" s="17"/>
      <c r="G280" s="18">
        <v>1000</v>
      </c>
      <c r="H280" s="17"/>
      <c r="I280" s="18">
        <v>1000</v>
      </c>
      <c r="J280" s="17"/>
      <c r="K280" s="18">
        <f>SUM(G280-I280)</f>
        <v>0</v>
      </c>
      <c r="L280" s="17"/>
      <c r="M280" s="19"/>
    </row>
    <row r="281" spans="1:14" x14ac:dyDescent="0.2">
      <c r="B281" s="24"/>
      <c r="C281" s="66">
        <v>1685</v>
      </c>
      <c r="D281" s="12" t="s">
        <v>382</v>
      </c>
      <c r="E281" s="12"/>
      <c r="F281" s="17"/>
      <c r="G281" s="18">
        <v>3000</v>
      </c>
      <c r="H281" s="17"/>
      <c r="I281" s="18">
        <v>3000</v>
      </c>
      <c r="J281" s="17"/>
      <c r="K281" s="18">
        <f>SUM(G281-I281)</f>
        <v>0</v>
      </c>
      <c r="L281" s="17"/>
      <c r="M281" s="19"/>
    </row>
    <row r="282" spans="1:14" x14ac:dyDescent="0.2">
      <c r="B282" s="24"/>
      <c r="C282" s="66">
        <v>1686</v>
      </c>
      <c r="D282" s="12" t="s">
        <v>383</v>
      </c>
      <c r="E282" s="12"/>
      <c r="F282" s="17"/>
      <c r="G282" s="18"/>
      <c r="H282" s="17"/>
      <c r="I282" s="18"/>
      <c r="J282" s="17"/>
      <c r="K282" s="18">
        <f t="shared" ref="K282:K302" si="13">SUM(G282-I282)</f>
        <v>0</v>
      </c>
      <c r="L282" s="17"/>
      <c r="M282" s="19"/>
      <c r="N282" t="s">
        <v>326</v>
      </c>
    </row>
    <row r="283" spans="1:14" x14ac:dyDescent="0.2">
      <c r="A283" s="117" t="s">
        <v>423</v>
      </c>
      <c r="B283" s="24"/>
      <c r="C283" s="66">
        <v>1687</v>
      </c>
      <c r="D283" s="12" t="s">
        <v>410</v>
      </c>
      <c r="E283" s="12"/>
      <c r="F283" s="17"/>
      <c r="G283" s="18">
        <v>2200</v>
      </c>
      <c r="H283" s="17"/>
      <c r="I283" s="18">
        <v>2200</v>
      </c>
      <c r="J283" s="17"/>
      <c r="K283" s="18">
        <f t="shared" si="13"/>
        <v>0</v>
      </c>
      <c r="L283" s="17"/>
      <c r="M283" s="19"/>
    </row>
    <row r="284" spans="1:14" x14ac:dyDescent="0.2">
      <c r="B284" s="24"/>
      <c r="C284" s="66">
        <v>1688</v>
      </c>
      <c r="D284" s="12" t="s">
        <v>393</v>
      </c>
      <c r="E284" s="12"/>
      <c r="F284" s="17"/>
      <c r="G284" s="18">
        <v>6000</v>
      </c>
      <c r="H284" s="17"/>
      <c r="I284" s="18">
        <v>6000</v>
      </c>
      <c r="J284" s="17"/>
      <c r="K284" s="18">
        <f t="shared" si="13"/>
        <v>0</v>
      </c>
      <c r="L284" s="17"/>
      <c r="M284" s="19"/>
    </row>
    <row r="285" spans="1:14" x14ac:dyDescent="0.2">
      <c r="B285" s="24"/>
      <c r="C285" s="66">
        <v>1689</v>
      </c>
      <c r="D285" s="12" t="s">
        <v>440</v>
      </c>
      <c r="E285" s="12"/>
      <c r="F285" s="17"/>
      <c r="G285" s="18">
        <v>7500</v>
      </c>
      <c r="H285" s="17"/>
      <c r="I285" s="18">
        <v>7500</v>
      </c>
      <c r="J285" s="17"/>
      <c r="K285" s="18">
        <f t="shared" si="13"/>
        <v>0</v>
      </c>
      <c r="L285" s="17"/>
      <c r="M285" s="19"/>
    </row>
    <row r="286" spans="1:14" x14ac:dyDescent="0.2">
      <c r="B286" s="24"/>
      <c r="C286" s="66">
        <v>1690</v>
      </c>
      <c r="D286" s="12" t="s">
        <v>395</v>
      </c>
      <c r="E286" s="12"/>
      <c r="F286" s="17"/>
      <c r="G286" s="18"/>
      <c r="H286" s="17"/>
      <c r="I286" s="18"/>
      <c r="J286" s="17"/>
      <c r="K286" s="18">
        <f t="shared" si="13"/>
        <v>0</v>
      </c>
      <c r="L286" s="17"/>
      <c r="M286" s="19"/>
      <c r="N286" t="s">
        <v>412</v>
      </c>
    </row>
    <row r="287" spans="1:14" x14ac:dyDescent="0.2">
      <c r="A287" s="117" t="s">
        <v>431</v>
      </c>
      <c r="B287" s="24"/>
      <c r="C287" s="66">
        <v>1691</v>
      </c>
      <c r="D287" s="12" t="s">
        <v>432</v>
      </c>
      <c r="E287" s="12"/>
      <c r="F287" s="17"/>
      <c r="G287" s="18">
        <v>5681.25</v>
      </c>
      <c r="H287" s="17"/>
      <c r="I287" s="18"/>
      <c r="J287" s="17"/>
      <c r="K287" s="18">
        <f t="shared" si="13"/>
        <v>5681.25</v>
      </c>
      <c r="L287" s="17"/>
      <c r="M287" s="19">
        <v>6071.25</v>
      </c>
      <c r="N287" t="s">
        <v>433</v>
      </c>
    </row>
    <row r="288" spans="1:14" x14ac:dyDescent="0.2">
      <c r="B288" s="24"/>
      <c r="C288" s="66">
        <v>1692</v>
      </c>
      <c r="D288" s="12" t="s">
        <v>397</v>
      </c>
      <c r="E288" s="12"/>
      <c r="F288" s="17"/>
      <c r="G288" s="18" t="s">
        <v>413</v>
      </c>
      <c r="H288" s="17"/>
      <c r="I288" s="18"/>
      <c r="J288" s="17"/>
      <c r="K288" s="18"/>
      <c r="L288" s="17"/>
      <c r="M288" s="19"/>
    </row>
    <row r="289" spans="1:14" x14ac:dyDescent="0.2">
      <c r="B289" s="24"/>
      <c r="C289" s="66">
        <v>1693</v>
      </c>
      <c r="D289" s="12" t="s">
        <v>398</v>
      </c>
      <c r="E289" s="12"/>
      <c r="F289" s="17"/>
      <c r="G289" s="18">
        <v>17920</v>
      </c>
      <c r="H289" s="17"/>
      <c r="I289" s="18">
        <v>17920</v>
      </c>
      <c r="J289" s="17"/>
      <c r="K289" s="18">
        <f t="shared" si="13"/>
        <v>0</v>
      </c>
      <c r="L289" s="17"/>
      <c r="M289" s="19"/>
      <c r="N289" t="s">
        <v>446</v>
      </c>
    </row>
    <row r="290" spans="1:14" x14ac:dyDescent="0.2">
      <c r="A290" s="118"/>
      <c r="B290" s="24"/>
      <c r="C290" s="66">
        <v>1694</v>
      </c>
      <c r="D290" s="50" t="s">
        <v>399</v>
      </c>
      <c r="E290" s="12"/>
      <c r="F290" s="17"/>
      <c r="G290" s="18">
        <v>35607</v>
      </c>
      <c r="H290" s="17"/>
      <c r="I290" s="18">
        <v>57707</v>
      </c>
      <c r="J290" s="17"/>
      <c r="K290" s="18">
        <f t="shared" si="13"/>
        <v>-22100</v>
      </c>
      <c r="L290" s="17"/>
      <c r="M290" s="19"/>
      <c r="N290" t="s">
        <v>400</v>
      </c>
    </row>
    <row r="291" spans="1:14" x14ac:dyDescent="0.2">
      <c r="B291" s="24"/>
      <c r="C291" s="66">
        <v>1695</v>
      </c>
      <c r="D291" s="12" t="s">
        <v>401</v>
      </c>
      <c r="E291" s="12"/>
      <c r="F291" s="17"/>
      <c r="G291" s="18">
        <v>2500</v>
      </c>
      <c r="H291" s="17"/>
      <c r="I291" s="18">
        <v>2500</v>
      </c>
      <c r="J291" s="17"/>
      <c r="K291" s="18">
        <f t="shared" si="13"/>
        <v>0</v>
      </c>
      <c r="L291" s="17"/>
      <c r="M291" s="19"/>
    </row>
    <row r="292" spans="1:14" x14ac:dyDescent="0.2">
      <c r="B292" s="24"/>
      <c r="C292" s="66">
        <v>1696</v>
      </c>
      <c r="D292" s="12" t="s">
        <v>403</v>
      </c>
      <c r="E292" s="12"/>
      <c r="F292" s="17"/>
      <c r="G292" s="18">
        <v>1500</v>
      </c>
      <c r="H292" s="17"/>
      <c r="I292" s="18">
        <v>1500</v>
      </c>
      <c r="J292" s="17"/>
      <c r="K292" s="18">
        <f t="shared" si="13"/>
        <v>0</v>
      </c>
      <c r="L292" s="17"/>
      <c r="M292" s="19"/>
    </row>
    <row r="293" spans="1:14" x14ac:dyDescent="0.2">
      <c r="A293" s="118"/>
      <c r="B293" s="23"/>
      <c r="C293" s="116">
        <v>1697</v>
      </c>
      <c r="D293" s="69" t="s">
        <v>532</v>
      </c>
      <c r="E293" s="69"/>
      <c r="F293" s="60"/>
      <c r="G293" s="70">
        <v>44000</v>
      </c>
      <c r="H293" s="60"/>
      <c r="I293" s="70">
        <v>44000</v>
      </c>
      <c r="J293" s="60"/>
      <c r="K293" s="70">
        <f t="shared" si="13"/>
        <v>0</v>
      </c>
      <c r="L293" s="60"/>
      <c r="M293" s="72"/>
      <c r="N293" t="s">
        <v>806</v>
      </c>
    </row>
    <row r="294" spans="1:14" x14ac:dyDescent="0.2">
      <c r="B294" s="24"/>
      <c r="C294" s="66"/>
      <c r="D294" s="12" t="s">
        <v>567</v>
      </c>
      <c r="E294" s="12"/>
      <c r="F294" s="17"/>
      <c r="G294" s="18"/>
      <c r="H294" s="17"/>
      <c r="I294" s="18"/>
      <c r="J294" s="17"/>
      <c r="K294" s="70">
        <f t="shared" si="13"/>
        <v>0</v>
      </c>
      <c r="L294" s="17"/>
      <c r="M294" s="19"/>
    </row>
    <row r="295" spans="1:14" x14ac:dyDescent="0.2">
      <c r="B295" s="24"/>
      <c r="C295" s="66">
        <v>1699</v>
      </c>
      <c r="D295" s="12" t="s">
        <v>404</v>
      </c>
      <c r="E295" s="12"/>
      <c r="F295" s="17"/>
      <c r="G295" s="18">
        <v>2000</v>
      </c>
      <c r="H295" s="17"/>
      <c r="I295" s="18">
        <v>2000</v>
      </c>
      <c r="J295" s="17"/>
      <c r="K295" s="70">
        <f t="shared" si="13"/>
        <v>0</v>
      </c>
      <c r="L295" s="17"/>
      <c r="M295" s="19"/>
    </row>
    <row r="296" spans="1:14" x14ac:dyDescent="0.2">
      <c r="A296" s="118"/>
      <c r="B296" s="24"/>
      <c r="C296" s="66">
        <v>1700</v>
      </c>
      <c r="D296" s="12" t="s">
        <v>405</v>
      </c>
      <c r="E296" s="12"/>
      <c r="F296" s="17"/>
      <c r="G296" s="18">
        <v>61702.2</v>
      </c>
      <c r="H296" s="17"/>
      <c r="I296" s="18">
        <v>61702.2</v>
      </c>
      <c r="J296" s="17"/>
      <c r="K296" s="70">
        <f t="shared" si="13"/>
        <v>0</v>
      </c>
      <c r="L296" s="17"/>
      <c r="M296" s="19"/>
      <c r="N296" t="s">
        <v>406</v>
      </c>
    </row>
    <row r="297" spans="1:14" x14ac:dyDescent="0.2">
      <c r="A297" s="118">
        <v>38932</v>
      </c>
      <c r="B297" s="24"/>
      <c r="C297" s="66">
        <v>1701</v>
      </c>
      <c r="D297" s="12" t="s">
        <v>407</v>
      </c>
      <c r="E297" s="12"/>
      <c r="F297" s="17"/>
      <c r="G297" s="18">
        <v>65000</v>
      </c>
      <c r="H297" s="17"/>
      <c r="I297" s="18">
        <v>4095</v>
      </c>
      <c r="J297" s="17"/>
      <c r="K297" s="70">
        <f t="shared" si="13"/>
        <v>60905</v>
      </c>
      <c r="L297" s="17"/>
      <c r="M297" s="19"/>
      <c r="N297" t="s">
        <v>554</v>
      </c>
    </row>
    <row r="298" spans="1:14" x14ac:dyDescent="0.2">
      <c r="B298" s="24"/>
      <c r="C298" s="66">
        <v>1702</v>
      </c>
      <c r="D298" s="12" t="s">
        <v>408</v>
      </c>
      <c r="E298" s="12"/>
      <c r="F298" s="17"/>
      <c r="G298" s="18" t="s">
        <v>409</v>
      </c>
      <c r="H298" s="17"/>
      <c r="I298" s="18"/>
      <c r="J298" s="17"/>
      <c r="K298" s="70"/>
      <c r="L298" s="17"/>
      <c r="M298" s="19"/>
    </row>
    <row r="299" spans="1:14" x14ac:dyDescent="0.2">
      <c r="B299" s="24"/>
      <c r="C299" s="66">
        <v>1703</v>
      </c>
      <c r="D299" s="12" t="s">
        <v>411</v>
      </c>
      <c r="E299" s="12"/>
      <c r="F299" s="17"/>
      <c r="G299" s="18">
        <v>3000</v>
      </c>
      <c r="H299" s="17"/>
      <c r="I299" s="18">
        <v>3000</v>
      </c>
      <c r="J299" s="17"/>
      <c r="K299" s="70">
        <f t="shared" si="13"/>
        <v>0</v>
      </c>
      <c r="L299" s="17"/>
      <c r="M299" s="19"/>
    </row>
    <row r="300" spans="1:14" x14ac:dyDescent="0.2">
      <c r="B300" s="24"/>
      <c r="C300" s="66">
        <v>1704</v>
      </c>
      <c r="D300" s="12" t="s">
        <v>441</v>
      </c>
      <c r="E300" s="12"/>
      <c r="F300" s="17"/>
      <c r="G300" s="18">
        <v>15960</v>
      </c>
      <c r="H300" s="17"/>
      <c r="I300" s="18">
        <v>15960</v>
      </c>
      <c r="J300" s="17"/>
      <c r="K300" s="18">
        <f t="shared" si="13"/>
        <v>0</v>
      </c>
      <c r="L300" s="17"/>
      <c r="M300" s="19"/>
    </row>
    <row r="301" spans="1:14" x14ac:dyDescent="0.2">
      <c r="B301" s="24"/>
      <c r="C301" s="66">
        <v>1705</v>
      </c>
      <c r="D301" s="12" t="s">
        <v>426</v>
      </c>
      <c r="E301" s="12"/>
      <c r="F301" s="17"/>
      <c r="G301" s="18">
        <v>3800</v>
      </c>
      <c r="H301" s="17"/>
      <c r="I301" s="18">
        <v>3800</v>
      </c>
      <c r="J301" s="17"/>
      <c r="K301" s="18">
        <f t="shared" si="13"/>
        <v>0</v>
      </c>
      <c r="L301" s="17"/>
      <c r="M301" s="19"/>
      <c r="N301" t="s">
        <v>438</v>
      </c>
    </row>
    <row r="302" spans="1:14" x14ac:dyDescent="0.2">
      <c r="B302" s="105"/>
      <c r="C302" s="158">
        <v>1706</v>
      </c>
      <c r="D302" s="104" t="s">
        <v>429</v>
      </c>
      <c r="E302" s="105"/>
      <c r="F302" s="105"/>
      <c r="G302" s="106">
        <v>25000</v>
      </c>
      <c r="H302" s="106"/>
      <c r="I302" s="106">
        <v>25000</v>
      </c>
      <c r="J302" s="106"/>
      <c r="K302" s="106">
        <f t="shared" si="13"/>
        <v>0</v>
      </c>
      <c r="L302" s="106"/>
      <c r="M302" s="108"/>
    </row>
    <row r="303" spans="1:14" x14ac:dyDescent="0.2">
      <c r="A303" s="118"/>
      <c r="B303" s="24"/>
      <c r="C303" s="66">
        <v>1707</v>
      </c>
      <c r="D303" s="12" t="s">
        <v>430</v>
      </c>
      <c r="E303" s="29"/>
      <c r="F303" s="57"/>
      <c r="G303" s="18">
        <v>2500</v>
      </c>
      <c r="H303" s="17"/>
      <c r="I303" s="18">
        <v>2500</v>
      </c>
      <c r="J303" s="17"/>
      <c r="K303" s="18">
        <f>SUM(G303-I303)</f>
        <v>0</v>
      </c>
      <c r="L303" s="17"/>
      <c r="M303" s="19"/>
    </row>
    <row r="304" spans="1:14" x14ac:dyDescent="0.2">
      <c r="B304" s="24"/>
      <c r="C304" s="66">
        <v>1708</v>
      </c>
      <c r="D304" s="12" t="s">
        <v>444</v>
      </c>
      <c r="E304" s="12"/>
      <c r="F304" s="17"/>
      <c r="G304" s="18">
        <v>3500</v>
      </c>
      <c r="H304" s="17"/>
      <c r="I304" s="18">
        <v>3500</v>
      </c>
      <c r="J304" s="17"/>
      <c r="K304" s="18">
        <f>SUM(G304-I304)</f>
        <v>0</v>
      </c>
      <c r="L304" s="17"/>
      <c r="M304" s="19"/>
    </row>
    <row r="305" spans="1:14" x14ac:dyDescent="0.2">
      <c r="B305" s="24"/>
      <c r="C305" s="66">
        <v>1709</v>
      </c>
      <c r="D305" s="12" t="s">
        <v>435</v>
      </c>
      <c r="E305" s="12"/>
      <c r="F305" s="17"/>
      <c r="G305" s="18"/>
      <c r="H305" s="17"/>
      <c r="I305" s="18"/>
      <c r="J305" s="17"/>
      <c r="K305" s="18"/>
      <c r="L305" s="17"/>
      <c r="M305" s="19"/>
      <c r="N305" t="s">
        <v>436</v>
      </c>
    </row>
    <row r="306" spans="1:14" x14ac:dyDescent="0.2">
      <c r="B306" s="24"/>
      <c r="C306" s="66">
        <v>1710</v>
      </c>
      <c r="D306" s="12" t="s">
        <v>437</v>
      </c>
      <c r="E306" s="12"/>
      <c r="F306" s="17"/>
      <c r="G306" s="18">
        <v>16000</v>
      </c>
      <c r="H306" s="17"/>
      <c r="I306" s="18">
        <v>16000</v>
      </c>
      <c r="J306" s="17"/>
      <c r="K306" s="18">
        <f>SUM(G306-I306)</f>
        <v>0</v>
      </c>
      <c r="L306" s="17"/>
      <c r="M306" s="19"/>
      <c r="N306" t="s">
        <v>480</v>
      </c>
    </row>
    <row r="307" spans="1:14" x14ac:dyDescent="0.2">
      <c r="A307" s="121"/>
      <c r="B307" s="24"/>
      <c r="C307" s="66">
        <v>1711</v>
      </c>
      <c r="D307" s="12" t="s">
        <v>439</v>
      </c>
      <c r="E307" s="12"/>
      <c r="F307" s="17"/>
      <c r="G307" s="18">
        <v>5000</v>
      </c>
      <c r="H307" s="17"/>
      <c r="I307" s="18">
        <v>2500</v>
      </c>
      <c r="J307" s="17"/>
      <c r="K307" s="18">
        <f t="shared" ref="K307:K313" si="14">SUM(G307-I307)</f>
        <v>2500</v>
      </c>
      <c r="L307" s="17"/>
      <c r="M307" s="19"/>
      <c r="N307" t="s">
        <v>108</v>
      </c>
    </row>
    <row r="308" spans="1:14" x14ac:dyDescent="0.2">
      <c r="B308" s="24" t="s">
        <v>108</v>
      </c>
      <c r="C308" s="66">
        <v>1712</v>
      </c>
      <c r="D308" s="12" t="s">
        <v>443</v>
      </c>
      <c r="E308" s="12"/>
      <c r="F308" s="17"/>
      <c r="G308" s="18"/>
      <c r="H308" s="17"/>
      <c r="I308" s="18"/>
      <c r="J308" s="17"/>
      <c r="K308" s="18">
        <f t="shared" si="14"/>
        <v>0</v>
      </c>
      <c r="L308" s="17"/>
      <c r="M308" s="19"/>
      <c r="N308" t="s">
        <v>273</v>
      </c>
    </row>
    <row r="309" spans="1:14" x14ac:dyDescent="0.2">
      <c r="B309" s="24"/>
      <c r="C309" s="66">
        <v>1713</v>
      </c>
      <c r="D309" s="12" t="s">
        <v>445</v>
      </c>
      <c r="E309" s="12"/>
      <c r="F309" s="17"/>
      <c r="G309" s="18">
        <v>5547.5</v>
      </c>
      <c r="H309" s="17"/>
      <c r="I309" s="18">
        <v>5547.5</v>
      </c>
      <c r="J309" s="17"/>
      <c r="K309" s="18">
        <f t="shared" si="14"/>
        <v>0</v>
      </c>
      <c r="L309" s="17"/>
      <c r="M309" s="19"/>
      <c r="N309" t="s">
        <v>409</v>
      </c>
    </row>
    <row r="310" spans="1:14" x14ac:dyDescent="0.2">
      <c r="A310" s="117" t="s">
        <v>481</v>
      </c>
      <c r="B310" s="24"/>
      <c r="C310" s="66">
        <v>1714</v>
      </c>
      <c r="D310" s="12" t="s">
        <v>447</v>
      </c>
      <c r="E310" s="12"/>
      <c r="F310" s="17"/>
      <c r="G310" s="18">
        <v>37875</v>
      </c>
      <c r="H310" s="17"/>
      <c r="I310" s="18"/>
      <c r="J310" s="17"/>
      <c r="K310" s="18">
        <f t="shared" si="14"/>
        <v>37875</v>
      </c>
      <c r="L310" s="17"/>
      <c r="M310" s="19"/>
      <c r="N310" t="s">
        <v>448</v>
      </c>
    </row>
    <row r="311" spans="1:14" x14ac:dyDescent="0.2">
      <c r="B311" s="24"/>
      <c r="C311" s="66">
        <v>1715</v>
      </c>
      <c r="D311" s="12" t="s">
        <v>449</v>
      </c>
      <c r="E311" s="12"/>
      <c r="F311" s="17"/>
      <c r="G311" s="18">
        <v>3568.6</v>
      </c>
      <c r="H311" s="17"/>
      <c r="I311" s="18">
        <v>3568.6</v>
      </c>
      <c r="J311" s="17"/>
      <c r="K311" s="18">
        <f t="shared" si="14"/>
        <v>0</v>
      </c>
      <c r="L311" s="17"/>
      <c r="M311" s="19"/>
      <c r="N311" t="s">
        <v>450</v>
      </c>
    </row>
    <row r="312" spans="1:14" x14ac:dyDescent="0.2">
      <c r="B312" s="24" t="s">
        <v>108</v>
      </c>
      <c r="C312" s="66">
        <v>1716</v>
      </c>
      <c r="D312" s="12" t="s">
        <v>451</v>
      </c>
      <c r="E312" s="12"/>
      <c r="F312" s="17"/>
      <c r="G312" s="18">
        <v>9000</v>
      </c>
      <c r="H312" s="17"/>
      <c r="I312" s="18"/>
      <c r="J312" s="17"/>
      <c r="K312" s="18">
        <f t="shared" si="14"/>
        <v>9000</v>
      </c>
      <c r="L312" s="17"/>
      <c r="M312" s="19"/>
      <c r="N312" t="s">
        <v>452</v>
      </c>
    </row>
    <row r="313" spans="1:14" x14ac:dyDescent="0.2">
      <c r="B313" s="24"/>
      <c r="C313" s="66">
        <v>1717</v>
      </c>
      <c r="D313" s="12" t="s">
        <v>453</v>
      </c>
      <c r="E313" s="12"/>
      <c r="F313" s="17"/>
      <c r="G313" s="18">
        <v>2402.4</v>
      </c>
      <c r="H313" s="17"/>
      <c r="I313" s="18">
        <v>2402.4</v>
      </c>
      <c r="J313" s="17"/>
      <c r="K313" s="18">
        <f t="shared" si="14"/>
        <v>0</v>
      </c>
      <c r="L313" s="17"/>
      <c r="M313" s="19"/>
    </row>
    <row r="314" spans="1:14" x14ac:dyDescent="0.2">
      <c r="B314" s="24"/>
      <c r="C314" s="66">
        <v>1718</v>
      </c>
      <c r="D314" s="12" t="s">
        <v>454</v>
      </c>
      <c r="E314" s="12"/>
      <c r="F314" s="17"/>
      <c r="G314" s="18">
        <v>4431</v>
      </c>
      <c r="H314" s="17"/>
      <c r="I314" s="18">
        <v>4431</v>
      </c>
      <c r="J314" s="17"/>
      <c r="K314" s="18">
        <f>SUM(G314-I314)</f>
        <v>0</v>
      </c>
      <c r="L314" s="17"/>
      <c r="M314" s="19"/>
    </row>
    <row r="315" spans="1:14" x14ac:dyDescent="0.2">
      <c r="B315" s="24"/>
      <c r="C315" s="66">
        <v>1719</v>
      </c>
      <c r="D315" s="12" t="s">
        <v>455</v>
      </c>
      <c r="E315" s="12"/>
      <c r="F315" s="17"/>
      <c r="G315" s="18">
        <v>1604.25</v>
      </c>
      <c r="H315" s="17"/>
      <c r="I315" s="18">
        <v>1604.25</v>
      </c>
      <c r="J315" s="17"/>
      <c r="K315" s="18">
        <f t="shared" ref="K315:K351" si="15">SUM(G315-I315)</f>
        <v>0</v>
      </c>
      <c r="L315" s="17"/>
      <c r="M315" s="19"/>
      <c r="N315" t="s">
        <v>456</v>
      </c>
    </row>
    <row r="316" spans="1:14" x14ac:dyDescent="0.2">
      <c r="B316" s="24"/>
      <c r="C316" s="66">
        <v>1720</v>
      </c>
      <c r="D316" s="12" t="s">
        <v>459</v>
      </c>
      <c r="E316" s="12"/>
      <c r="F316" s="17"/>
      <c r="G316" s="18"/>
      <c r="H316" s="17"/>
      <c r="I316" s="18"/>
      <c r="J316" s="17"/>
      <c r="K316" s="18">
        <f t="shared" si="15"/>
        <v>0</v>
      </c>
      <c r="L316" s="17"/>
      <c r="M316" s="19"/>
    </row>
    <row r="317" spans="1:14" x14ac:dyDescent="0.2">
      <c r="A317" s="117" t="s">
        <v>481</v>
      </c>
      <c r="B317" s="24"/>
      <c r="C317" s="66">
        <v>1721</v>
      </c>
      <c r="D317" s="12" t="s">
        <v>460</v>
      </c>
      <c r="E317" s="12"/>
      <c r="F317" s="17"/>
      <c r="G317" s="18">
        <v>2700</v>
      </c>
      <c r="H317" s="17"/>
      <c r="I317" s="18"/>
      <c r="J317" s="17"/>
      <c r="K317" s="18">
        <f t="shared" si="15"/>
        <v>2700</v>
      </c>
      <c r="L317" s="17"/>
      <c r="M317" s="19"/>
      <c r="N317" t="s">
        <v>471</v>
      </c>
    </row>
    <row r="318" spans="1:14" x14ac:dyDescent="0.2">
      <c r="B318" s="24"/>
      <c r="C318" s="66">
        <v>1722</v>
      </c>
      <c r="D318" s="12" t="s">
        <v>461</v>
      </c>
      <c r="E318" s="12"/>
      <c r="F318" s="17"/>
      <c r="G318" s="18">
        <v>4077</v>
      </c>
      <c r="H318" s="17"/>
      <c r="I318" s="18">
        <v>4077</v>
      </c>
      <c r="J318" s="17"/>
      <c r="K318" s="18">
        <f t="shared" si="15"/>
        <v>0</v>
      </c>
      <c r="L318" s="17"/>
      <c r="M318" s="19"/>
      <c r="N318" t="s">
        <v>479</v>
      </c>
    </row>
    <row r="319" spans="1:14" x14ac:dyDescent="0.2">
      <c r="B319" s="24"/>
      <c r="C319" s="66">
        <v>1723</v>
      </c>
      <c r="D319" s="12" t="s">
        <v>463</v>
      </c>
      <c r="E319" s="12"/>
      <c r="F319" s="17"/>
      <c r="G319" s="18">
        <v>7000</v>
      </c>
      <c r="H319" s="17"/>
      <c r="I319" s="18">
        <v>7000</v>
      </c>
      <c r="J319" s="17"/>
      <c r="K319" s="18">
        <f t="shared" si="15"/>
        <v>0</v>
      </c>
      <c r="L319" s="17"/>
      <c r="M319" s="19"/>
    </row>
    <row r="320" spans="1:14" x14ac:dyDescent="0.2">
      <c r="B320" s="24"/>
      <c r="C320" s="66">
        <v>1724</v>
      </c>
      <c r="D320" s="12" t="s">
        <v>464</v>
      </c>
      <c r="E320" s="12"/>
      <c r="F320" s="17"/>
      <c r="G320" s="18">
        <v>7000</v>
      </c>
      <c r="H320" s="17"/>
      <c r="I320" s="18">
        <v>7000</v>
      </c>
      <c r="J320" s="17"/>
      <c r="K320" s="18">
        <f t="shared" si="15"/>
        <v>0</v>
      </c>
      <c r="L320" s="17"/>
      <c r="M320" s="19"/>
    </row>
    <row r="321" spans="1:15" x14ac:dyDescent="0.2">
      <c r="B321" s="24"/>
      <c r="C321" s="66">
        <v>1725</v>
      </c>
      <c r="D321" s="12" t="s">
        <v>465</v>
      </c>
      <c r="E321" s="12"/>
      <c r="F321" s="17"/>
      <c r="G321" s="18">
        <v>7000</v>
      </c>
      <c r="H321" s="17"/>
      <c r="I321" s="18">
        <v>7000</v>
      </c>
      <c r="J321" s="17"/>
      <c r="K321" s="18">
        <f t="shared" si="15"/>
        <v>0</v>
      </c>
      <c r="L321" s="17"/>
      <c r="M321" s="19"/>
    </row>
    <row r="322" spans="1:15" x14ac:dyDescent="0.2">
      <c r="A322" s="118">
        <v>38932</v>
      </c>
      <c r="B322" s="24"/>
      <c r="C322" s="66">
        <v>1726</v>
      </c>
      <c r="D322" s="12" t="s">
        <v>462</v>
      </c>
      <c r="E322" s="12"/>
      <c r="F322" s="17"/>
      <c r="G322" s="18"/>
      <c r="H322" s="17"/>
      <c r="I322" s="18">
        <v>3280</v>
      </c>
      <c r="J322" s="17"/>
      <c r="K322" s="18">
        <f t="shared" si="15"/>
        <v>-3280</v>
      </c>
      <c r="L322" s="17"/>
      <c r="M322" s="19"/>
      <c r="N322" t="s">
        <v>555</v>
      </c>
    </row>
    <row r="323" spans="1:15" x14ac:dyDescent="0.2">
      <c r="B323" s="24"/>
      <c r="C323" s="66">
        <v>1727</v>
      </c>
      <c r="D323" s="12" t="s">
        <v>466</v>
      </c>
      <c r="E323" s="12"/>
      <c r="F323" s="17"/>
      <c r="G323" s="18">
        <v>7000</v>
      </c>
      <c r="H323" s="17"/>
      <c r="I323" s="18">
        <v>7000</v>
      </c>
      <c r="J323" s="17"/>
      <c r="K323" s="18">
        <f t="shared" si="15"/>
        <v>0</v>
      </c>
      <c r="L323" s="17"/>
      <c r="M323" s="19"/>
    </row>
    <row r="324" spans="1:15" x14ac:dyDescent="0.2">
      <c r="B324" s="24"/>
      <c r="C324" s="66">
        <v>1728</v>
      </c>
      <c r="D324" s="12" t="s">
        <v>467</v>
      </c>
      <c r="E324" s="12"/>
      <c r="F324" s="17"/>
      <c r="G324" s="18"/>
      <c r="H324" s="17"/>
      <c r="I324" s="18"/>
      <c r="J324" s="17"/>
      <c r="K324" s="18">
        <f t="shared" si="15"/>
        <v>0</v>
      </c>
      <c r="L324" s="17"/>
      <c r="M324" s="19"/>
    </row>
    <row r="325" spans="1:15" x14ac:dyDescent="0.2">
      <c r="B325" s="24"/>
      <c r="C325" s="65">
        <v>1729</v>
      </c>
      <c r="D325" s="29" t="s">
        <v>470</v>
      </c>
      <c r="E325" s="29"/>
      <c r="F325" s="57"/>
      <c r="G325" s="142">
        <v>7759</v>
      </c>
      <c r="H325" s="143"/>
      <c r="I325" s="142">
        <v>7759</v>
      </c>
      <c r="J325" s="17"/>
      <c r="K325" s="18">
        <f t="shared" si="15"/>
        <v>0</v>
      </c>
      <c r="L325" s="17"/>
      <c r="M325" s="19"/>
      <c r="N325" t="s">
        <v>516</v>
      </c>
    </row>
    <row r="326" spans="1:15" x14ac:dyDescent="0.2">
      <c r="B326" s="24"/>
      <c r="C326" s="65" t="s">
        <v>533</v>
      </c>
      <c r="D326" s="111" t="s">
        <v>573</v>
      </c>
      <c r="E326" s="111"/>
      <c r="F326" s="130"/>
      <c r="G326" s="142">
        <v>321829</v>
      </c>
      <c r="H326" s="143"/>
      <c r="I326" s="142">
        <v>318610.71000000002</v>
      </c>
      <c r="J326" s="143"/>
      <c r="K326" s="142">
        <f t="shared" si="15"/>
        <v>3218.289999999979</v>
      </c>
      <c r="L326" s="143"/>
      <c r="M326" s="144"/>
    </row>
    <row r="327" spans="1:15" x14ac:dyDescent="0.2">
      <c r="B327" s="24"/>
      <c r="C327" s="65"/>
      <c r="D327" s="111" t="s">
        <v>766</v>
      </c>
      <c r="E327" s="111"/>
      <c r="F327" s="130"/>
      <c r="G327" s="142">
        <v>211833.5</v>
      </c>
      <c r="H327" s="143"/>
      <c r="I327" s="142"/>
      <c r="J327" s="143"/>
      <c r="K327" s="142"/>
      <c r="L327" s="143"/>
      <c r="M327" s="144"/>
    </row>
    <row r="328" spans="1:15" x14ac:dyDescent="0.2">
      <c r="B328" s="24"/>
      <c r="C328" s="65"/>
      <c r="D328" s="111"/>
      <c r="E328" s="111" t="s">
        <v>768</v>
      </c>
      <c r="F328" s="130"/>
      <c r="G328" s="18">
        <v>536579.5</v>
      </c>
      <c r="H328" s="17"/>
      <c r="I328" s="18">
        <v>403173.87</v>
      </c>
      <c r="J328" s="17"/>
      <c r="K328" s="18">
        <f t="shared" si="15"/>
        <v>133405.63</v>
      </c>
      <c r="L328" s="17"/>
      <c r="M328" s="19"/>
      <c r="N328" t="s">
        <v>778</v>
      </c>
    </row>
    <row r="329" spans="1:15" x14ac:dyDescent="0.2">
      <c r="B329" s="24"/>
      <c r="C329" s="65"/>
      <c r="D329" s="111"/>
      <c r="E329" s="111" t="s">
        <v>960</v>
      </c>
      <c r="F329" s="130"/>
      <c r="G329" s="18">
        <v>133405.63</v>
      </c>
      <c r="H329" s="17"/>
      <c r="I329" s="18">
        <v>110593.28</v>
      </c>
      <c r="J329" s="17"/>
      <c r="K329" s="18">
        <f t="shared" si="15"/>
        <v>22812.350000000006</v>
      </c>
      <c r="L329" s="17"/>
      <c r="M329" s="19">
        <v>22745.66</v>
      </c>
      <c r="N329" t="s">
        <v>779</v>
      </c>
    </row>
    <row r="330" spans="1:15" x14ac:dyDescent="0.2">
      <c r="B330" s="24"/>
      <c r="C330" s="65"/>
      <c r="D330" s="111" t="s">
        <v>931</v>
      </c>
      <c r="F330" s="130"/>
      <c r="G330" s="18">
        <v>942.5</v>
      </c>
      <c r="H330" s="17"/>
      <c r="I330" s="18"/>
      <c r="J330" s="17"/>
      <c r="K330" s="18">
        <f t="shared" si="15"/>
        <v>942.5</v>
      </c>
      <c r="L330" s="17"/>
      <c r="M330" s="19"/>
      <c r="N330" t="s">
        <v>932</v>
      </c>
    </row>
    <row r="331" spans="1:15" x14ac:dyDescent="0.2">
      <c r="B331" s="24"/>
      <c r="C331" s="65"/>
      <c r="D331" s="111" t="s">
        <v>767</v>
      </c>
      <c r="E331" s="111"/>
      <c r="F331" s="130"/>
      <c r="G331" s="18">
        <v>2917</v>
      </c>
      <c r="H331" s="17"/>
      <c r="I331" s="18">
        <v>2917</v>
      </c>
      <c r="J331" s="17"/>
      <c r="K331" s="18">
        <f t="shared" si="15"/>
        <v>0</v>
      </c>
      <c r="L331" s="17"/>
      <c r="M331" s="19"/>
      <c r="O331" s="159"/>
    </row>
    <row r="332" spans="1:15" x14ac:dyDescent="0.2">
      <c r="A332" s="117" t="s">
        <v>998</v>
      </c>
      <c r="B332" s="24"/>
      <c r="C332" s="65"/>
      <c r="D332" s="111"/>
      <c r="E332" s="166" t="s">
        <v>768</v>
      </c>
      <c r="F332" s="167"/>
      <c r="G332" s="168">
        <v>537522</v>
      </c>
      <c r="H332" s="169"/>
      <c r="I332" s="168">
        <v>523213.03</v>
      </c>
      <c r="J332" s="169"/>
      <c r="K332" s="168">
        <f>SUM(G332-I332)</f>
        <v>14308.969999999972</v>
      </c>
      <c r="L332" s="169"/>
      <c r="M332" s="170"/>
      <c r="O332" s="159"/>
    </row>
    <row r="333" spans="1:15" x14ac:dyDescent="0.2">
      <c r="B333" s="24"/>
      <c r="C333" s="65"/>
      <c r="D333" s="111"/>
      <c r="E333" s="111" t="s">
        <v>1023</v>
      </c>
      <c r="F333" s="130"/>
      <c r="G333" s="18">
        <v>1795</v>
      </c>
      <c r="H333" s="17"/>
      <c r="I333" s="18">
        <v>1795</v>
      </c>
      <c r="J333" s="17"/>
      <c r="K333" s="18">
        <f>SUM(G333-I333)</f>
        <v>0</v>
      </c>
      <c r="L333" s="17"/>
      <c r="M333" s="19"/>
      <c r="O333" s="159"/>
    </row>
    <row r="334" spans="1:15" x14ac:dyDescent="0.2">
      <c r="B334" s="24"/>
      <c r="C334" s="65"/>
      <c r="D334" s="111"/>
      <c r="E334" s="111"/>
      <c r="F334" s="130"/>
      <c r="G334" s="18">
        <v>5303.75</v>
      </c>
      <c r="H334" s="17"/>
      <c r="I334" s="18"/>
      <c r="J334" s="17"/>
      <c r="K334" s="18"/>
      <c r="L334" s="17"/>
      <c r="M334" s="172">
        <v>5303.75</v>
      </c>
      <c r="O334" s="159"/>
    </row>
    <row r="335" spans="1:15" x14ac:dyDescent="0.2">
      <c r="B335" s="24"/>
      <c r="C335" s="65"/>
      <c r="D335" s="111"/>
      <c r="E335" s="111"/>
      <c r="F335" s="130"/>
      <c r="G335" s="18"/>
      <c r="H335" s="17"/>
      <c r="I335" s="18"/>
      <c r="J335" s="17"/>
      <c r="K335" s="18"/>
      <c r="L335" s="17"/>
      <c r="M335" s="19"/>
      <c r="O335" s="159"/>
    </row>
    <row r="336" spans="1:15" x14ac:dyDescent="0.2">
      <c r="B336" s="24"/>
      <c r="C336" s="66">
        <v>1730</v>
      </c>
      <c r="D336" s="12" t="s">
        <v>482</v>
      </c>
      <c r="E336" s="12"/>
      <c r="F336" s="17"/>
      <c r="G336" s="18">
        <v>2252</v>
      </c>
      <c r="H336" s="17"/>
      <c r="I336" s="18">
        <v>2252</v>
      </c>
      <c r="J336" s="17"/>
      <c r="K336" s="18">
        <f t="shared" si="15"/>
        <v>0</v>
      </c>
      <c r="L336" s="17"/>
      <c r="M336" s="19"/>
    </row>
    <row r="337" spans="1:14" x14ac:dyDescent="0.2">
      <c r="B337" s="24"/>
      <c r="C337" s="66">
        <v>1731</v>
      </c>
      <c r="D337" s="12" t="s">
        <v>473</v>
      </c>
      <c r="E337" s="12"/>
      <c r="F337" s="17"/>
      <c r="G337" s="18"/>
      <c r="H337" s="17"/>
      <c r="I337" s="18"/>
      <c r="J337" s="17"/>
      <c r="K337" s="18">
        <f t="shared" si="15"/>
        <v>0</v>
      </c>
      <c r="L337" s="17"/>
      <c r="M337" s="19"/>
    </row>
    <row r="338" spans="1:14" x14ac:dyDescent="0.2">
      <c r="B338" s="23"/>
      <c r="C338" s="116">
        <v>1732</v>
      </c>
      <c r="D338" s="69" t="s">
        <v>474</v>
      </c>
      <c r="E338" s="69"/>
      <c r="F338" s="60"/>
      <c r="G338" s="70"/>
      <c r="H338" s="60"/>
      <c r="I338" s="70"/>
      <c r="J338" s="60"/>
      <c r="K338" s="18">
        <f t="shared" si="15"/>
        <v>0</v>
      </c>
      <c r="L338" s="60"/>
      <c r="M338" s="72"/>
    </row>
    <row r="339" spans="1:14" x14ac:dyDescent="0.2">
      <c r="B339" s="24"/>
      <c r="C339" s="66">
        <v>1733</v>
      </c>
      <c r="D339" s="12" t="s">
        <v>475</v>
      </c>
      <c r="E339" s="12"/>
      <c r="F339" s="17"/>
      <c r="G339" s="18">
        <v>11250</v>
      </c>
      <c r="H339" s="17"/>
      <c r="I339" s="18">
        <v>11250</v>
      </c>
      <c r="J339" s="17"/>
      <c r="K339" s="18">
        <f t="shared" si="15"/>
        <v>0</v>
      </c>
      <c r="L339" s="17"/>
      <c r="M339" s="19"/>
      <c r="N339" t="s">
        <v>273</v>
      </c>
    </row>
    <row r="340" spans="1:14" x14ac:dyDescent="0.2">
      <c r="B340" s="24"/>
      <c r="C340" s="66">
        <v>1734</v>
      </c>
      <c r="D340" s="12" t="s">
        <v>476</v>
      </c>
      <c r="E340" s="12"/>
      <c r="F340" s="17"/>
      <c r="G340" s="18"/>
      <c r="H340" s="17"/>
      <c r="I340" s="18"/>
      <c r="J340" s="17"/>
      <c r="K340" s="18">
        <f t="shared" si="15"/>
        <v>0</v>
      </c>
      <c r="L340" s="17"/>
      <c r="M340" s="19"/>
    </row>
    <row r="341" spans="1:14" x14ac:dyDescent="0.2">
      <c r="B341" s="24"/>
      <c r="C341" s="66">
        <v>1735</v>
      </c>
      <c r="D341" s="12" t="s">
        <v>477</v>
      </c>
      <c r="E341" s="12"/>
      <c r="F341" s="17"/>
      <c r="G341" s="18">
        <v>2574</v>
      </c>
      <c r="H341" s="17"/>
      <c r="I341" s="18">
        <v>2574</v>
      </c>
      <c r="J341" s="17"/>
      <c r="K341" s="18">
        <f t="shared" si="15"/>
        <v>0</v>
      </c>
      <c r="L341" s="17"/>
      <c r="M341" s="19"/>
    </row>
    <row r="342" spans="1:14" x14ac:dyDescent="0.2">
      <c r="B342" s="24"/>
      <c r="C342" s="66">
        <v>1736</v>
      </c>
      <c r="D342" s="12" t="s">
        <v>478</v>
      </c>
      <c r="E342" s="12"/>
      <c r="F342" s="17"/>
      <c r="G342" s="18">
        <v>7000</v>
      </c>
      <c r="H342" s="17"/>
      <c r="I342" s="18">
        <v>7000</v>
      </c>
      <c r="J342" s="17"/>
      <c r="K342" s="18">
        <f t="shared" si="15"/>
        <v>0</v>
      </c>
      <c r="L342" s="17"/>
      <c r="M342" s="19"/>
    </row>
    <row r="343" spans="1:14" x14ac:dyDescent="0.2">
      <c r="A343" s="117" t="s">
        <v>108</v>
      </c>
      <c r="B343" s="24"/>
      <c r="C343" s="66">
        <v>1737</v>
      </c>
      <c r="D343" s="12" t="s">
        <v>617</v>
      </c>
      <c r="E343" s="12"/>
      <c r="F343" s="17"/>
      <c r="G343" s="18">
        <v>12795</v>
      </c>
      <c r="H343" s="17"/>
      <c r="I343" s="18">
        <v>12795</v>
      </c>
      <c r="J343" s="17"/>
      <c r="K343" s="18">
        <f t="shared" si="15"/>
        <v>0</v>
      </c>
      <c r="L343" s="17"/>
      <c r="M343" s="19"/>
      <c r="N343" t="s">
        <v>616</v>
      </c>
    </row>
    <row r="344" spans="1:14" x14ac:dyDescent="0.2">
      <c r="B344" s="24"/>
      <c r="C344" s="61">
        <v>1738</v>
      </c>
      <c r="D344" s="12" t="s">
        <v>483</v>
      </c>
      <c r="E344" s="12"/>
      <c r="F344" s="17"/>
      <c r="G344" s="18">
        <v>7000</v>
      </c>
      <c r="H344" s="17"/>
      <c r="I344" s="18">
        <v>7000</v>
      </c>
      <c r="J344" s="17"/>
      <c r="K344" s="18">
        <f t="shared" si="15"/>
        <v>0</v>
      </c>
      <c r="L344" s="17"/>
      <c r="M344" s="19"/>
    </row>
    <row r="345" spans="1:14" x14ac:dyDescent="0.2">
      <c r="B345" s="24"/>
      <c r="C345" s="61">
        <v>1739</v>
      </c>
      <c r="D345" s="12" t="s">
        <v>484</v>
      </c>
      <c r="E345" s="12"/>
      <c r="F345" s="17"/>
      <c r="G345" s="18">
        <v>2168</v>
      </c>
      <c r="H345" s="17"/>
      <c r="I345" s="18">
        <v>2168</v>
      </c>
      <c r="J345" s="17"/>
      <c r="K345" s="18">
        <f t="shared" si="15"/>
        <v>0</v>
      </c>
      <c r="L345" s="17"/>
      <c r="M345" s="19"/>
    </row>
    <row r="346" spans="1:14" x14ac:dyDescent="0.2">
      <c r="B346" s="24"/>
      <c r="C346" s="61">
        <v>1740</v>
      </c>
      <c r="D346" s="12" t="s">
        <v>485</v>
      </c>
      <c r="E346" s="12"/>
      <c r="F346" s="17"/>
      <c r="G346" s="18">
        <v>7000</v>
      </c>
      <c r="H346" s="17"/>
      <c r="I346" s="18">
        <v>7000</v>
      </c>
      <c r="J346" s="17"/>
      <c r="K346" s="18">
        <f t="shared" si="15"/>
        <v>0</v>
      </c>
      <c r="L346" s="17"/>
      <c r="M346" s="19"/>
    </row>
    <row r="347" spans="1:14" x14ac:dyDescent="0.2">
      <c r="B347" s="24"/>
      <c r="C347" s="61">
        <v>1741</v>
      </c>
      <c r="D347" s="12" t="s">
        <v>486</v>
      </c>
      <c r="E347" s="12"/>
      <c r="F347" s="17"/>
      <c r="G347" s="18">
        <v>7000</v>
      </c>
      <c r="H347" s="17"/>
      <c r="I347" s="18">
        <v>7000</v>
      </c>
      <c r="J347" s="17"/>
      <c r="K347" s="18">
        <f t="shared" si="15"/>
        <v>0</v>
      </c>
      <c r="L347" s="17"/>
      <c r="M347" s="19"/>
    </row>
    <row r="348" spans="1:14" x14ac:dyDescent="0.2">
      <c r="B348" s="24"/>
      <c r="C348" s="61">
        <v>1742</v>
      </c>
      <c r="D348" s="12" t="s">
        <v>487</v>
      </c>
      <c r="E348" s="12"/>
      <c r="F348" s="17"/>
      <c r="G348" s="18">
        <v>7000</v>
      </c>
      <c r="H348" s="17"/>
      <c r="I348" s="18">
        <v>7000</v>
      </c>
      <c r="J348" s="17"/>
      <c r="K348" s="18">
        <f t="shared" si="15"/>
        <v>0</v>
      </c>
      <c r="L348" s="17"/>
      <c r="M348" s="19"/>
    </row>
    <row r="349" spans="1:14" x14ac:dyDescent="0.2">
      <c r="B349" s="24"/>
      <c r="C349" s="61">
        <v>1743</v>
      </c>
      <c r="D349" s="12" t="s">
        <v>488</v>
      </c>
      <c r="E349" s="12"/>
      <c r="F349" s="17"/>
      <c r="G349" s="18">
        <v>1760</v>
      </c>
      <c r="H349" s="17"/>
      <c r="I349" s="18">
        <v>1760</v>
      </c>
      <c r="J349" s="17"/>
      <c r="K349" s="18">
        <f t="shared" si="15"/>
        <v>0</v>
      </c>
      <c r="L349" s="17"/>
      <c r="M349" s="19"/>
    </row>
    <row r="350" spans="1:14" x14ac:dyDescent="0.2">
      <c r="B350" s="23" t="s">
        <v>108</v>
      </c>
      <c r="C350" s="128">
        <v>1744</v>
      </c>
      <c r="D350" s="69" t="s">
        <v>489</v>
      </c>
      <c r="E350" s="69"/>
      <c r="F350" s="60"/>
      <c r="G350" s="70">
        <v>7000</v>
      </c>
      <c r="H350" s="60"/>
      <c r="I350" s="70">
        <v>500</v>
      </c>
      <c r="J350" s="60"/>
      <c r="K350" s="18">
        <f t="shared" si="15"/>
        <v>6500</v>
      </c>
      <c r="L350" s="60"/>
      <c r="M350" s="72"/>
    </row>
    <row r="351" spans="1:14" x14ac:dyDescent="0.2">
      <c r="B351" s="24"/>
      <c r="C351" s="61">
        <v>1745</v>
      </c>
      <c r="D351" s="12" t="s">
        <v>490</v>
      </c>
      <c r="E351" s="12"/>
      <c r="F351" s="17"/>
      <c r="G351" s="18"/>
      <c r="H351" s="17"/>
      <c r="I351" s="18"/>
      <c r="J351" s="17"/>
      <c r="K351" s="18">
        <f t="shared" si="15"/>
        <v>0</v>
      </c>
      <c r="L351" s="17"/>
      <c r="M351" s="19"/>
    </row>
    <row r="352" spans="1:14" x14ac:dyDescent="0.2">
      <c r="B352" s="24"/>
      <c r="C352" s="61"/>
      <c r="D352" s="12" t="s">
        <v>776</v>
      </c>
      <c r="E352" s="12"/>
      <c r="F352" s="17"/>
      <c r="G352" s="18">
        <v>7621</v>
      </c>
      <c r="H352" s="17"/>
      <c r="I352" s="18"/>
      <c r="J352" s="17"/>
      <c r="K352" s="18"/>
      <c r="L352" s="17"/>
      <c r="M352" s="19"/>
      <c r="N352">
        <v>7621</v>
      </c>
    </row>
    <row r="353" spans="1:14" x14ac:dyDescent="0.2">
      <c r="B353" s="24"/>
      <c r="C353" s="61">
        <v>1746</v>
      </c>
      <c r="D353" s="12" t="s">
        <v>491</v>
      </c>
      <c r="E353" s="12"/>
      <c r="F353" s="17"/>
      <c r="G353" s="18"/>
      <c r="H353" s="17"/>
      <c r="I353" s="18"/>
      <c r="J353" s="17"/>
      <c r="K353" s="18">
        <f>SUM(G353-I353)</f>
        <v>0</v>
      </c>
      <c r="L353" s="17"/>
      <c r="M353" s="19"/>
    </row>
    <row r="354" spans="1:14" x14ac:dyDescent="0.2">
      <c r="B354" s="24"/>
      <c r="C354" s="61">
        <v>1747</v>
      </c>
      <c r="D354" s="12" t="s">
        <v>492</v>
      </c>
      <c r="E354" s="12"/>
      <c r="F354" s="17"/>
      <c r="G354" s="18">
        <v>2200</v>
      </c>
      <c r="H354" s="17"/>
      <c r="I354" s="18">
        <v>2200</v>
      </c>
      <c r="J354" s="17"/>
      <c r="K354" s="18">
        <f>SUM(G354-I354)</f>
        <v>0</v>
      </c>
      <c r="L354" s="17"/>
      <c r="M354" s="19"/>
    </row>
    <row r="355" spans="1:14" x14ac:dyDescent="0.2">
      <c r="B355" s="24"/>
      <c r="C355" s="62"/>
      <c r="D355" s="12" t="s">
        <v>725</v>
      </c>
      <c r="E355" s="12"/>
      <c r="F355" s="17"/>
      <c r="G355" s="18">
        <v>4834.33</v>
      </c>
      <c r="H355" s="17"/>
      <c r="I355" s="18">
        <v>4834.33</v>
      </c>
      <c r="J355" s="17"/>
      <c r="K355" s="18">
        <f>SUM(G355-I355)</f>
        <v>0</v>
      </c>
      <c r="L355" s="17"/>
      <c r="M355" s="19"/>
    </row>
    <row r="356" spans="1:14" x14ac:dyDescent="0.2">
      <c r="B356" s="24"/>
      <c r="C356" s="62"/>
      <c r="D356" s="29"/>
      <c r="E356" s="12"/>
      <c r="F356" s="17"/>
      <c r="G356" s="18"/>
      <c r="H356" s="17"/>
      <c r="I356" s="18">
        <v>9084.75</v>
      </c>
      <c r="J356" s="17"/>
      <c r="K356" s="18">
        <f>SUM(G356-I356)</f>
        <v>-9084.75</v>
      </c>
      <c r="L356" s="17"/>
      <c r="M356" s="19"/>
    </row>
    <row r="357" spans="1:14" x14ac:dyDescent="0.2">
      <c r="B357" s="24"/>
      <c r="C357" s="61">
        <v>1748</v>
      </c>
      <c r="D357" s="12" t="s">
        <v>493</v>
      </c>
      <c r="E357" s="12"/>
      <c r="F357" s="17"/>
      <c r="G357" s="18">
        <v>4928</v>
      </c>
      <c r="H357" s="17"/>
      <c r="I357" s="18">
        <v>4928</v>
      </c>
      <c r="J357" s="17"/>
      <c r="K357" s="18">
        <f>SUM(G357-I357)</f>
        <v>0</v>
      </c>
      <c r="L357" s="17"/>
      <c r="M357" s="19"/>
    </row>
    <row r="358" spans="1:14" x14ac:dyDescent="0.2">
      <c r="B358" s="24" t="s">
        <v>495</v>
      </c>
      <c r="C358" s="61">
        <v>1749</v>
      </c>
      <c r="D358" s="12" t="s">
        <v>494</v>
      </c>
      <c r="E358" s="12"/>
      <c r="F358" s="17"/>
      <c r="G358" s="18">
        <v>20000</v>
      </c>
      <c r="H358" s="17"/>
      <c r="I358" s="18">
        <v>20000</v>
      </c>
      <c r="J358" s="17"/>
      <c r="K358" s="18">
        <f t="shared" ref="K358:K411" si="16">SUM(G358-I358)</f>
        <v>0</v>
      </c>
      <c r="L358" s="17"/>
      <c r="M358" s="19"/>
    </row>
    <row r="359" spans="1:14" x14ac:dyDescent="0.2">
      <c r="B359" s="24"/>
      <c r="C359" s="61">
        <v>1750</v>
      </c>
      <c r="D359" s="12" t="s">
        <v>496</v>
      </c>
      <c r="E359" s="12"/>
      <c r="F359" s="17"/>
      <c r="G359" s="18">
        <v>7000</v>
      </c>
      <c r="H359" s="17"/>
      <c r="I359" s="18">
        <v>7070</v>
      </c>
      <c r="J359" s="17"/>
      <c r="K359" s="18">
        <f t="shared" si="16"/>
        <v>-70</v>
      </c>
      <c r="L359" s="17"/>
      <c r="M359" s="19"/>
    </row>
    <row r="360" spans="1:14" x14ac:dyDescent="0.2">
      <c r="B360" s="24"/>
      <c r="C360" s="61">
        <v>1751</v>
      </c>
      <c r="D360" s="12" t="s">
        <v>497</v>
      </c>
      <c r="E360" s="12"/>
      <c r="F360" s="17"/>
      <c r="G360" s="18">
        <v>7000</v>
      </c>
      <c r="H360" s="17"/>
      <c r="I360" s="18">
        <v>6600</v>
      </c>
      <c r="J360" s="17"/>
      <c r="K360" s="18">
        <f t="shared" si="16"/>
        <v>400</v>
      </c>
      <c r="L360" s="17"/>
      <c r="M360" s="19"/>
    </row>
    <row r="361" spans="1:14" x14ac:dyDescent="0.2">
      <c r="B361" s="24"/>
      <c r="C361" s="61">
        <v>1752</v>
      </c>
      <c r="D361" s="12" t="s">
        <v>498</v>
      </c>
      <c r="E361" s="12"/>
      <c r="F361" s="17"/>
      <c r="G361" s="18">
        <v>7000</v>
      </c>
      <c r="H361" s="17"/>
      <c r="I361" s="18">
        <v>7000</v>
      </c>
      <c r="J361" s="17"/>
      <c r="K361" s="18">
        <f t="shared" si="16"/>
        <v>0</v>
      </c>
      <c r="L361" s="17"/>
      <c r="M361" s="19"/>
    </row>
    <row r="362" spans="1:14" x14ac:dyDescent="0.2">
      <c r="B362" s="24"/>
      <c r="C362" s="61">
        <v>1753</v>
      </c>
      <c r="D362" s="12" t="s">
        <v>499</v>
      </c>
      <c r="E362" s="12"/>
      <c r="F362" s="17"/>
      <c r="G362" s="18">
        <v>9088</v>
      </c>
      <c r="H362" s="17"/>
      <c r="I362" s="18">
        <v>9088</v>
      </c>
      <c r="J362" s="17"/>
      <c r="K362" s="18">
        <f t="shared" si="16"/>
        <v>0</v>
      </c>
      <c r="L362" s="17"/>
      <c r="M362" s="19"/>
    </row>
    <row r="363" spans="1:14" x14ac:dyDescent="0.2">
      <c r="B363" s="24"/>
      <c r="C363" s="61">
        <v>1754</v>
      </c>
      <c r="D363" s="12" t="s">
        <v>500</v>
      </c>
      <c r="E363" s="12"/>
      <c r="F363" s="17"/>
      <c r="G363" s="18">
        <v>4815</v>
      </c>
      <c r="H363" s="17"/>
      <c r="I363" s="18">
        <v>4815</v>
      </c>
      <c r="J363" s="17"/>
      <c r="K363" s="18">
        <f t="shared" si="16"/>
        <v>0</v>
      </c>
      <c r="L363" s="17"/>
      <c r="M363" s="19"/>
      <c r="N363" t="s">
        <v>273</v>
      </c>
    </row>
    <row r="364" spans="1:14" x14ac:dyDescent="0.2">
      <c r="B364" s="24"/>
      <c r="C364" s="61">
        <v>1755</v>
      </c>
      <c r="D364" s="12" t="s">
        <v>501</v>
      </c>
      <c r="E364" s="12"/>
      <c r="F364" s="17"/>
      <c r="G364" s="18">
        <v>7000</v>
      </c>
      <c r="H364" s="17"/>
      <c r="I364" s="18">
        <v>7000</v>
      </c>
      <c r="J364" s="17"/>
      <c r="K364" s="18">
        <f t="shared" si="16"/>
        <v>0</v>
      </c>
      <c r="L364" s="17"/>
      <c r="M364" s="19"/>
    </row>
    <row r="365" spans="1:14" x14ac:dyDescent="0.2">
      <c r="B365" s="24"/>
      <c r="C365" s="61">
        <v>1756</v>
      </c>
      <c r="D365" s="12" t="s">
        <v>502</v>
      </c>
      <c r="E365" s="12"/>
      <c r="F365" s="17"/>
      <c r="G365" s="18">
        <v>2500</v>
      </c>
      <c r="H365" s="17"/>
      <c r="I365" s="18">
        <v>2500</v>
      </c>
      <c r="J365" s="17"/>
      <c r="K365" s="18">
        <f t="shared" si="16"/>
        <v>0</v>
      </c>
      <c r="L365" s="17"/>
      <c r="M365" s="19"/>
    </row>
    <row r="366" spans="1:14" x14ac:dyDescent="0.2">
      <c r="A366" s="121"/>
      <c r="B366" s="24"/>
      <c r="C366" s="61">
        <v>1757</v>
      </c>
      <c r="D366" s="12" t="s">
        <v>503</v>
      </c>
      <c r="E366" s="12"/>
      <c r="F366" s="17"/>
      <c r="G366" s="18">
        <v>35419.75</v>
      </c>
      <c r="H366" s="17"/>
      <c r="I366" s="18">
        <v>35419.75</v>
      </c>
      <c r="J366" s="17"/>
      <c r="K366" s="18">
        <f t="shared" si="16"/>
        <v>0</v>
      </c>
      <c r="L366" s="17"/>
      <c r="M366" s="19"/>
    </row>
    <row r="367" spans="1:14" x14ac:dyDescent="0.2">
      <c r="A367" s="117">
        <v>4660</v>
      </c>
      <c r="B367" s="24"/>
      <c r="C367" s="61">
        <v>1758</v>
      </c>
      <c r="D367" s="12" t="s">
        <v>504</v>
      </c>
      <c r="E367" s="12"/>
      <c r="F367" s="17"/>
      <c r="G367" s="18">
        <v>3016</v>
      </c>
      <c r="H367" s="17"/>
      <c r="I367" s="18">
        <v>3016</v>
      </c>
      <c r="J367" s="17"/>
      <c r="K367" s="18">
        <f t="shared" si="16"/>
        <v>0</v>
      </c>
      <c r="L367" s="17"/>
      <c r="M367" s="19"/>
    </row>
    <row r="368" spans="1:14" x14ac:dyDescent="0.2">
      <c r="B368" s="24"/>
      <c r="C368" s="61">
        <v>1759</v>
      </c>
      <c r="D368" s="12" t="s">
        <v>505</v>
      </c>
      <c r="E368" s="12"/>
      <c r="F368" s="17"/>
      <c r="G368" s="18">
        <v>4500</v>
      </c>
      <c r="H368" s="17"/>
      <c r="I368" s="18">
        <v>4500</v>
      </c>
      <c r="J368" s="17"/>
      <c r="K368" s="18">
        <f t="shared" si="16"/>
        <v>0</v>
      </c>
      <c r="L368" s="17"/>
      <c r="M368" s="19"/>
    </row>
    <row r="369" spans="1:14" x14ac:dyDescent="0.2">
      <c r="B369" s="24"/>
      <c r="C369" s="61">
        <v>1760</v>
      </c>
      <c r="D369" s="12" t="s">
        <v>506</v>
      </c>
      <c r="E369" s="12"/>
      <c r="F369" s="17"/>
      <c r="G369" s="18">
        <v>9240</v>
      </c>
      <c r="H369" s="17"/>
      <c r="I369" s="18">
        <v>9240</v>
      </c>
      <c r="J369" s="17"/>
      <c r="K369" s="18">
        <f t="shared" si="16"/>
        <v>0</v>
      </c>
      <c r="L369" s="17"/>
      <c r="M369" s="19"/>
    </row>
    <row r="370" spans="1:14" x14ac:dyDescent="0.2">
      <c r="B370" s="24"/>
      <c r="C370" s="61">
        <v>1761</v>
      </c>
      <c r="D370" s="12" t="s">
        <v>507</v>
      </c>
      <c r="E370" s="12"/>
      <c r="F370" s="17"/>
      <c r="G370" s="18">
        <v>4500</v>
      </c>
      <c r="H370" s="17"/>
      <c r="I370" s="18">
        <v>4500</v>
      </c>
      <c r="J370" s="17"/>
      <c r="K370" s="18">
        <f t="shared" si="16"/>
        <v>0</v>
      </c>
      <c r="L370" s="17"/>
      <c r="M370" s="19"/>
    </row>
    <row r="371" spans="1:14" x14ac:dyDescent="0.2">
      <c r="B371" s="24"/>
      <c r="C371" s="61">
        <v>1762</v>
      </c>
      <c r="D371" s="12" t="s">
        <v>508</v>
      </c>
      <c r="E371" s="12"/>
      <c r="F371" s="17"/>
      <c r="G371" s="18">
        <v>3692.5</v>
      </c>
      <c r="H371" s="17"/>
      <c r="I371" s="18">
        <v>3692.5</v>
      </c>
      <c r="J371" s="17"/>
      <c r="K371" s="18">
        <f t="shared" si="16"/>
        <v>0</v>
      </c>
      <c r="L371" s="17"/>
      <c r="M371" s="19"/>
      <c r="N371" t="s">
        <v>509</v>
      </c>
    </row>
    <row r="372" spans="1:14" x14ac:dyDescent="0.2">
      <c r="A372" s="117" t="s">
        <v>108</v>
      </c>
      <c r="B372" s="24"/>
      <c r="C372" s="61">
        <v>1763</v>
      </c>
      <c r="D372" s="12" t="s">
        <v>510</v>
      </c>
      <c r="E372" s="12"/>
      <c r="F372" s="17"/>
      <c r="G372" s="18">
        <v>1668</v>
      </c>
      <c r="H372" s="17"/>
      <c r="I372" s="18">
        <v>1668</v>
      </c>
      <c r="J372" s="17"/>
      <c r="K372" s="18">
        <f t="shared" si="16"/>
        <v>0</v>
      </c>
      <c r="L372" s="17"/>
      <c r="M372" s="19"/>
      <c r="N372" t="s">
        <v>525</v>
      </c>
    </row>
    <row r="373" spans="1:14" x14ac:dyDescent="0.2">
      <c r="B373" s="24"/>
      <c r="C373" s="61">
        <v>1764</v>
      </c>
      <c r="D373" s="12" t="s">
        <v>511</v>
      </c>
      <c r="E373" s="12"/>
      <c r="F373" s="17"/>
      <c r="G373" s="18">
        <v>1404</v>
      </c>
      <c r="H373" s="17"/>
      <c r="I373" s="18">
        <v>1404</v>
      </c>
      <c r="J373" s="17"/>
      <c r="K373" s="18">
        <f t="shared" si="16"/>
        <v>0</v>
      </c>
      <c r="L373" s="17"/>
      <c r="M373" s="19"/>
    </row>
    <row r="374" spans="1:14" x14ac:dyDescent="0.2">
      <c r="B374" s="24"/>
      <c r="C374" s="61">
        <v>1765</v>
      </c>
      <c r="D374" s="12" t="s">
        <v>512</v>
      </c>
      <c r="E374" s="12"/>
      <c r="F374" s="17"/>
      <c r="G374" s="18">
        <v>700</v>
      </c>
      <c r="H374" s="17"/>
      <c r="I374" s="18">
        <v>700</v>
      </c>
      <c r="J374" s="17"/>
      <c r="K374" s="18">
        <f t="shared" si="16"/>
        <v>0</v>
      </c>
      <c r="L374" s="17"/>
      <c r="M374" s="19"/>
    </row>
    <row r="375" spans="1:14" x14ac:dyDescent="0.2">
      <c r="B375" s="24"/>
      <c r="C375" s="61">
        <v>1766</v>
      </c>
      <c r="D375" s="12" t="s">
        <v>513</v>
      </c>
      <c r="E375" s="12"/>
      <c r="F375" s="17"/>
      <c r="G375" s="18">
        <v>3414</v>
      </c>
      <c r="H375" s="17"/>
      <c r="I375" s="18">
        <v>3414</v>
      </c>
      <c r="J375" s="17"/>
      <c r="K375" s="18">
        <f t="shared" si="16"/>
        <v>0</v>
      </c>
      <c r="L375" s="17"/>
      <c r="M375" s="19"/>
    </row>
    <row r="376" spans="1:14" x14ac:dyDescent="0.2">
      <c r="B376" s="24"/>
      <c r="C376" s="61">
        <v>1767</v>
      </c>
      <c r="D376" s="12" t="s">
        <v>582</v>
      </c>
      <c r="E376" s="12"/>
      <c r="F376" s="17"/>
      <c r="G376" s="18">
        <v>8742</v>
      </c>
      <c r="H376" s="17"/>
      <c r="I376" s="18">
        <v>8742</v>
      </c>
      <c r="J376" s="17"/>
      <c r="K376" s="18">
        <v>8742</v>
      </c>
      <c r="L376" s="17"/>
      <c r="M376" s="19"/>
      <c r="N376" t="s">
        <v>531</v>
      </c>
    </row>
    <row r="377" spans="1:14" x14ac:dyDescent="0.2">
      <c r="B377" s="24"/>
      <c r="C377" s="61">
        <v>1768</v>
      </c>
      <c r="D377" s="12" t="s">
        <v>514</v>
      </c>
      <c r="E377" s="12"/>
      <c r="F377" s="17"/>
      <c r="G377" s="18">
        <v>7000</v>
      </c>
      <c r="H377" s="17"/>
      <c r="I377" s="18">
        <v>7474</v>
      </c>
      <c r="J377" s="17"/>
      <c r="K377" s="18">
        <f t="shared" si="16"/>
        <v>-474</v>
      </c>
      <c r="L377" s="17"/>
      <c r="M377" s="19"/>
    </row>
    <row r="378" spans="1:14" x14ac:dyDescent="0.2">
      <c r="B378" s="24"/>
      <c r="C378" s="61">
        <v>1769</v>
      </c>
      <c r="D378" s="12" t="s">
        <v>515</v>
      </c>
      <c r="E378" s="12"/>
      <c r="F378" s="17"/>
      <c r="G378" s="18">
        <v>7000</v>
      </c>
      <c r="H378" s="17"/>
      <c r="I378" s="18">
        <v>7000</v>
      </c>
      <c r="J378" s="17"/>
      <c r="K378" s="18">
        <f t="shared" si="16"/>
        <v>0</v>
      </c>
      <c r="L378" s="17"/>
      <c r="M378" s="19"/>
    </row>
    <row r="379" spans="1:14" x14ac:dyDescent="0.2">
      <c r="B379" s="24"/>
      <c r="C379" s="61">
        <v>1770</v>
      </c>
      <c r="D379" s="12" t="s">
        <v>522</v>
      </c>
      <c r="E379" s="12"/>
      <c r="F379" s="17"/>
      <c r="G379" s="18">
        <v>2275</v>
      </c>
      <c r="H379" s="17"/>
      <c r="I379" s="18">
        <v>2275</v>
      </c>
      <c r="J379" s="17"/>
      <c r="K379" s="18">
        <f t="shared" si="16"/>
        <v>0</v>
      </c>
      <c r="L379" s="17"/>
      <c r="M379" s="19"/>
    </row>
    <row r="380" spans="1:14" x14ac:dyDescent="0.2">
      <c r="B380" s="24"/>
      <c r="C380" s="61">
        <v>1771</v>
      </c>
      <c r="D380" s="12" t="s">
        <v>517</v>
      </c>
      <c r="E380" s="12"/>
      <c r="F380" s="17"/>
      <c r="G380" s="18">
        <v>3600</v>
      </c>
      <c r="H380" s="17"/>
      <c r="I380" s="18">
        <v>3600</v>
      </c>
      <c r="J380" s="17"/>
      <c r="K380" s="18">
        <f t="shared" si="16"/>
        <v>0</v>
      </c>
      <c r="L380" s="17"/>
      <c r="M380" s="19"/>
    </row>
    <row r="381" spans="1:14" x14ac:dyDescent="0.2">
      <c r="A381" s="117" t="s">
        <v>982</v>
      </c>
      <c r="B381" s="24"/>
      <c r="C381" s="61">
        <v>1772</v>
      </c>
      <c r="D381" s="12" t="s">
        <v>518</v>
      </c>
      <c r="E381" s="12"/>
      <c r="F381" s="17"/>
      <c r="G381" s="18">
        <v>3726.25</v>
      </c>
      <c r="H381" s="17"/>
      <c r="I381" s="18"/>
      <c r="J381" s="17"/>
      <c r="K381" s="18">
        <f t="shared" si="16"/>
        <v>3726.25</v>
      </c>
      <c r="L381" s="17"/>
      <c r="M381" s="19">
        <v>3726.25</v>
      </c>
    </row>
    <row r="382" spans="1:14" x14ac:dyDescent="0.2">
      <c r="B382" s="24"/>
      <c r="C382" s="61">
        <v>1773</v>
      </c>
      <c r="D382" s="12" t="s">
        <v>519</v>
      </c>
      <c r="E382" s="12"/>
      <c r="F382" s="17"/>
      <c r="G382" s="18"/>
      <c r="H382" s="17"/>
      <c r="I382" s="18"/>
      <c r="J382" s="17"/>
      <c r="K382" s="18">
        <f t="shared" si="16"/>
        <v>0</v>
      </c>
      <c r="L382" s="17"/>
      <c r="M382" s="19"/>
    </row>
    <row r="383" spans="1:14" x14ac:dyDescent="0.2">
      <c r="B383" s="24"/>
      <c r="C383" s="61">
        <v>1774</v>
      </c>
      <c r="D383" s="12" t="s">
        <v>520</v>
      </c>
      <c r="E383" s="12"/>
      <c r="F383" s="17"/>
      <c r="G383" s="18">
        <v>6000</v>
      </c>
      <c r="H383" s="17"/>
      <c r="I383" s="18">
        <v>4800</v>
      </c>
      <c r="J383" s="17"/>
      <c r="K383" s="18">
        <f t="shared" si="16"/>
        <v>1200</v>
      </c>
      <c r="L383" s="17"/>
      <c r="M383" s="19"/>
      <c r="N383" t="s">
        <v>527</v>
      </c>
    </row>
    <row r="384" spans="1:14" x14ac:dyDescent="0.2">
      <c r="B384" s="24"/>
      <c r="C384" s="61">
        <v>1775</v>
      </c>
      <c r="D384" s="12" t="s">
        <v>521</v>
      </c>
      <c r="E384" s="12"/>
      <c r="F384" s="17"/>
      <c r="G384" s="18">
        <v>7000</v>
      </c>
      <c r="H384" s="17"/>
      <c r="I384" s="18">
        <v>7000</v>
      </c>
      <c r="J384" s="17"/>
      <c r="K384" s="18">
        <f t="shared" si="16"/>
        <v>0</v>
      </c>
      <c r="L384" s="17"/>
      <c r="M384" s="19"/>
    </row>
    <row r="385" spans="1:14" x14ac:dyDescent="0.2">
      <c r="B385" s="24"/>
      <c r="C385" s="61">
        <v>1776</v>
      </c>
      <c r="D385" s="12" t="s">
        <v>523</v>
      </c>
      <c r="E385" s="12"/>
      <c r="F385" s="17"/>
      <c r="G385" s="18">
        <v>5464</v>
      </c>
      <c r="H385" s="17"/>
      <c r="I385" s="18">
        <v>5464</v>
      </c>
      <c r="J385" s="17"/>
      <c r="K385" s="18">
        <f t="shared" si="16"/>
        <v>0</v>
      </c>
      <c r="L385" s="17"/>
      <c r="M385" s="19"/>
    </row>
    <row r="386" spans="1:14" x14ac:dyDescent="0.2">
      <c r="B386" s="24"/>
      <c r="C386" s="61">
        <v>1777</v>
      </c>
      <c r="D386" s="12" t="s">
        <v>524</v>
      </c>
      <c r="E386" s="12"/>
      <c r="F386" s="17"/>
      <c r="G386" s="18">
        <v>3922</v>
      </c>
      <c r="H386" s="17"/>
      <c r="I386" s="18">
        <v>3922</v>
      </c>
      <c r="J386" s="17"/>
      <c r="K386" s="18">
        <f t="shared" si="16"/>
        <v>0</v>
      </c>
      <c r="L386" s="17"/>
      <c r="M386" s="19"/>
    </row>
    <row r="387" spans="1:14" x14ac:dyDescent="0.2">
      <c r="A387" s="127" t="s">
        <v>546</v>
      </c>
      <c r="B387" s="24" t="s">
        <v>108</v>
      </c>
      <c r="C387" s="61">
        <v>1778</v>
      </c>
      <c r="D387" s="12" t="s">
        <v>526</v>
      </c>
      <c r="E387" s="12"/>
      <c r="F387" s="17"/>
      <c r="G387" s="18">
        <v>18000</v>
      </c>
      <c r="H387" s="17"/>
      <c r="I387" s="18">
        <v>2000</v>
      </c>
      <c r="J387" s="17"/>
      <c r="K387" s="18">
        <f t="shared" si="16"/>
        <v>16000</v>
      </c>
      <c r="L387" s="17"/>
      <c r="M387" s="19">
        <v>13300</v>
      </c>
      <c r="N387" t="s">
        <v>807</v>
      </c>
    </row>
    <row r="388" spans="1:14" x14ac:dyDescent="0.2">
      <c r="A388" s="127" t="s">
        <v>53</v>
      </c>
      <c r="B388" s="24"/>
      <c r="C388" s="61">
        <v>1779</v>
      </c>
      <c r="D388" s="12" t="s">
        <v>528</v>
      </c>
      <c r="E388" s="12"/>
      <c r="F388" s="17"/>
      <c r="G388" s="18">
        <v>4110</v>
      </c>
      <c r="H388" s="17"/>
      <c r="I388" s="18"/>
      <c r="J388" s="17"/>
      <c r="K388" s="18">
        <f t="shared" si="16"/>
        <v>4110</v>
      </c>
      <c r="L388" s="17"/>
      <c r="M388" s="19"/>
    </row>
    <row r="389" spans="1:14" x14ac:dyDescent="0.2">
      <c r="B389" s="24"/>
      <c r="C389" s="61">
        <v>1780</v>
      </c>
      <c r="D389" s="12" t="s">
        <v>529</v>
      </c>
      <c r="E389" s="12"/>
      <c r="F389" s="17"/>
      <c r="G389" s="18">
        <v>2000</v>
      </c>
      <c r="H389" s="17"/>
      <c r="I389" s="18">
        <v>2000</v>
      </c>
      <c r="J389" s="17"/>
      <c r="K389" s="18">
        <f t="shared" si="16"/>
        <v>0</v>
      </c>
      <c r="L389" s="17"/>
      <c r="M389" s="19"/>
    </row>
    <row r="390" spans="1:14" x14ac:dyDescent="0.2">
      <c r="B390" s="24"/>
      <c r="C390" s="61">
        <v>1781</v>
      </c>
      <c r="D390" s="12" t="s">
        <v>534</v>
      </c>
      <c r="E390" s="12"/>
      <c r="F390" s="17"/>
      <c r="G390" s="18">
        <v>5350</v>
      </c>
      <c r="H390" s="17"/>
      <c r="I390" s="18">
        <v>5350</v>
      </c>
      <c r="J390" s="17"/>
      <c r="K390" s="18">
        <f t="shared" si="16"/>
        <v>0</v>
      </c>
      <c r="L390" s="17"/>
      <c r="M390" s="19"/>
    </row>
    <row r="391" spans="1:14" x14ac:dyDescent="0.2">
      <c r="B391" s="24"/>
      <c r="C391" s="61">
        <v>1782</v>
      </c>
      <c r="D391" s="12" t="s">
        <v>535</v>
      </c>
      <c r="E391" s="12"/>
      <c r="F391" s="17"/>
      <c r="G391" s="18">
        <v>7000</v>
      </c>
      <c r="H391" s="17"/>
      <c r="I391" s="18">
        <v>7000</v>
      </c>
      <c r="J391" s="17"/>
      <c r="K391" s="18">
        <f t="shared" si="16"/>
        <v>0</v>
      </c>
      <c r="L391" s="17"/>
      <c r="M391" s="19"/>
    </row>
    <row r="392" spans="1:14" x14ac:dyDescent="0.2">
      <c r="B392" s="24" t="s">
        <v>108</v>
      </c>
      <c r="C392" s="61">
        <v>1783</v>
      </c>
      <c r="D392" s="12" t="s">
        <v>536</v>
      </c>
      <c r="E392" s="12"/>
      <c r="F392" s="17"/>
      <c r="G392" s="18"/>
      <c r="H392" s="17"/>
      <c r="I392" s="18"/>
      <c r="J392" s="17"/>
      <c r="K392" s="18">
        <f t="shared" si="16"/>
        <v>0</v>
      </c>
      <c r="L392" s="17"/>
      <c r="M392" s="19"/>
      <c r="N392" t="s">
        <v>537</v>
      </c>
    </row>
    <row r="393" spans="1:14" x14ac:dyDescent="0.2">
      <c r="B393" s="24"/>
      <c r="C393" s="61">
        <v>1784</v>
      </c>
      <c r="D393" s="12" t="s">
        <v>538</v>
      </c>
      <c r="E393" s="12"/>
      <c r="F393" s="17"/>
      <c r="G393" s="18"/>
      <c r="H393" s="17"/>
      <c r="I393" s="18"/>
      <c r="J393" s="17"/>
      <c r="K393" s="18">
        <f t="shared" si="16"/>
        <v>0</v>
      </c>
      <c r="L393" s="17"/>
      <c r="M393" s="19"/>
    </row>
    <row r="394" spans="1:14" x14ac:dyDescent="0.2">
      <c r="B394" s="24"/>
      <c r="C394" s="61">
        <v>1785</v>
      </c>
      <c r="D394" s="12" t="s">
        <v>539</v>
      </c>
      <c r="E394" s="12"/>
      <c r="F394" s="17"/>
      <c r="G394" s="18">
        <v>1500</v>
      </c>
      <c r="H394" s="17"/>
      <c r="I394" s="18">
        <v>1500</v>
      </c>
      <c r="J394" s="17"/>
      <c r="K394" s="18">
        <f t="shared" si="16"/>
        <v>0</v>
      </c>
      <c r="L394" s="17"/>
      <c r="M394" s="19"/>
    </row>
    <row r="395" spans="1:14" x14ac:dyDescent="0.2">
      <c r="B395" s="24"/>
      <c r="C395" s="61">
        <v>1786</v>
      </c>
      <c r="D395" s="12" t="s">
        <v>579</v>
      </c>
      <c r="E395" s="12"/>
      <c r="F395" s="17"/>
      <c r="G395" s="18">
        <v>3000</v>
      </c>
      <c r="H395" s="17"/>
      <c r="I395" s="18">
        <v>3000</v>
      </c>
      <c r="J395" s="17"/>
      <c r="K395" s="18">
        <f t="shared" si="16"/>
        <v>0</v>
      </c>
      <c r="L395" s="17"/>
      <c r="M395" s="19"/>
    </row>
    <row r="396" spans="1:14" x14ac:dyDescent="0.2">
      <c r="B396" s="24"/>
      <c r="C396" s="61">
        <v>1787</v>
      </c>
      <c r="D396" s="12" t="s">
        <v>540</v>
      </c>
      <c r="E396" s="12"/>
      <c r="F396" s="17"/>
      <c r="G396" s="18"/>
      <c r="H396" s="17"/>
      <c r="I396" s="18"/>
      <c r="J396" s="17"/>
      <c r="K396" s="18">
        <f t="shared" si="16"/>
        <v>0</v>
      </c>
      <c r="L396" s="17"/>
      <c r="M396" s="19"/>
      <c r="N396" t="s">
        <v>556</v>
      </c>
    </row>
    <row r="397" spans="1:14" x14ac:dyDescent="0.2">
      <c r="B397" s="24"/>
      <c r="C397" s="61">
        <v>1788</v>
      </c>
      <c r="D397" s="12" t="s">
        <v>541</v>
      </c>
      <c r="E397" s="12"/>
      <c r="F397" s="17"/>
      <c r="G397" s="18">
        <v>12004</v>
      </c>
      <c r="H397" s="17"/>
      <c r="I397" s="18">
        <v>12004</v>
      </c>
      <c r="J397" s="17"/>
      <c r="K397" s="18">
        <f t="shared" si="16"/>
        <v>0</v>
      </c>
      <c r="L397" s="17"/>
      <c r="M397" s="19"/>
    </row>
    <row r="398" spans="1:14" x14ac:dyDescent="0.2">
      <c r="B398" s="24"/>
      <c r="C398" s="61">
        <v>1789</v>
      </c>
      <c r="D398" s="12" t="s">
        <v>542</v>
      </c>
      <c r="E398" s="12"/>
      <c r="F398" s="17"/>
      <c r="G398" s="18">
        <v>25000</v>
      </c>
      <c r="H398" s="17"/>
      <c r="I398" s="18">
        <v>25000</v>
      </c>
      <c r="J398" s="17"/>
      <c r="K398" s="18">
        <f t="shared" si="16"/>
        <v>0</v>
      </c>
      <c r="L398" s="17"/>
      <c r="M398" s="19"/>
      <c r="N398" t="s">
        <v>569</v>
      </c>
    </row>
    <row r="399" spans="1:14" x14ac:dyDescent="0.2">
      <c r="B399" s="24"/>
      <c r="C399" s="61">
        <v>1790</v>
      </c>
      <c r="D399" s="12" t="s">
        <v>553</v>
      </c>
      <c r="E399" s="12"/>
      <c r="F399" s="17"/>
      <c r="G399" s="18">
        <v>7000</v>
      </c>
      <c r="H399" s="17"/>
      <c r="I399" s="18">
        <v>8090</v>
      </c>
      <c r="J399" s="17"/>
      <c r="K399" s="18">
        <f t="shared" si="16"/>
        <v>-1090</v>
      </c>
      <c r="L399" s="17"/>
      <c r="M399" s="19"/>
    </row>
    <row r="400" spans="1:14" x14ac:dyDescent="0.2">
      <c r="B400" s="24"/>
      <c r="C400" s="61">
        <v>1791</v>
      </c>
      <c r="D400" s="12" t="s">
        <v>543</v>
      </c>
      <c r="E400" s="12"/>
      <c r="F400" s="17"/>
      <c r="G400" s="18">
        <v>5265</v>
      </c>
      <c r="H400" s="17"/>
      <c r="I400" s="18">
        <v>5265</v>
      </c>
      <c r="J400" s="17"/>
      <c r="K400" s="18">
        <f t="shared" si="16"/>
        <v>0</v>
      </c>
      <c r="L400" s="17"/>
      <c r="M400" s="19"/>
    </row>
    <row r="401" spans="2:15" x14ac:dyDescent="0.2">
      <c r="B401" s="24"/>
      <c r="C401" s="61">
        <v>1792</v>
      </c>
      <c r="D401" s="12" t="s">
        <v>544</v>
      </c>
      <c r="E401" s="12"/>
      <c r="F401" s="17"/>
      <c r="G401" s="18">
        <v>2700</v>
      </c>
      <c r="H401" s="17"/>
      <c r="I401" s="18"/>
      <c r="J401" s="17"/>
      <c r="K401" s="18"/>
      <c r="L401" s="17"/>
      <c r="M401" s="19"/>
      <c r="N401" t="s">
        <v>673</v>
      </c>
    </row>
    <row r="402" spans="2:15" x14ac:dyDescent="0.2">
      <c r="B402" s="24"/>
      <c r="C402" s="61">
        <v>1793</v>
      </c>
      <c r="D402" s="12" t="s">
        <v>545</v>
      </c>
      <c r="E402" s="12"/>
      <c r="F402" s="17"/>
      <c r="G402" s="18">
        <v>3096</v>
      </c>
      <c r="H402" s="17"/>
      <c r="I402" s="18">
        <v>3096</v>
      </c>
      <c r="J402" s="17"/>
      <c r="K402" s="18">
        <f t="shared" si="16"/>
        <v>0</v>
      </c>
      <c r="L402" s="17"/>
      <c r="M402" s="19"/>
    </row>
    <row r="403" spans="2:15" x14ac:dyDescent="0.2">
      <c r="B403" s="24"/>
      <c r="C403" s="61">
        <v>1794</v>
      </c>
      <c r="D403" s="50" t="s">
        <v>547</v>
      </c>
      <c r="E403" s="50"/>
      <c r="F403" s="58"/>
      <c r="G403" s="18">
        <v>2128</v>
      </c>
      <c r="H403" s="17"/>
      <c r="I403" s="18">
        <v>2128</v>
      </c>
      <c r="J403" s="17"/>
      <c r="K403" s="18">
        <f t="shared" si="16"/>
        <v>0</v>
      </c>
      <c r="L403" s="17"/>
      <c r="M403" s="19"/>
    </row>
    <row r="404" spans="2:15" x14ac:dyDescent="0.2">
      <c r="B404" s="24"/>
      <c r="C404" s="61">
        <v>1795</v>
      </c>
      <c r="D404" s="50" t="s">
        <v>566</v>
      </c>
      <c r="E404" s="50"/>
      <c r="F404" s="58"/>
      <c r="G404" s="18">
        <v>10750</v>
      </c>
      <c r="H404" s="17"/>
      <c r="I404" s="18">
        <v>10750</v>
      </c>
      <c r="J404" s="17"/>
      <c r="K404" s="18">
        <f t="shared" si="16"/>
        <v>0</v>
      </c>
      <c r="L404" s="17"/>
      <c r="M404" s="19"/>
      <c r="N404" s="129" t="s">
        <v>548</v>
      </c>
      <c r="O404" t="s">
        <v>586</v>
      </c>
    </row>
    <row r="405" spans="2:15" x14ac:dyDescent="0.2">
      <c r="B405" s="24"/>
      <c r="C405" s="61">
        <v>1796</v>
      </c>
      <c r="D405" s="12" t="s">
        <v>549</v>
      </c>
      <c r="E405" s="12"/>
      <c r="F405" s="17"/>
      <c r="G405" s="18">
        <v>4184</v>
      </c>
      <c r="H405" s="17"/>
      <c r="I405" s="18">
        <v>4184</v>
      </c>
      <c r="J405" s="17"/>
      <c r="K405" s="18">
        <f t="shared" si="16"/>
        <v>0</v>
      </c>
      <c r="L405" s="17"/>
      <c r="M405" s="19"/>
      <c r="N405" s="129" t="s">
        <v>565</v>
      </c>
    </row>
    <row r="406" spans="2:15" x14ac:dyDescent="0.2">
      <c r="B406" s="24" t="s">
        <v>108</v>
      </c>
      <c r="C406" s="61">
        <v>1797</v>
      </c>
      <c r="D406" s="12" t="s">
        <v>731</v>
      </c>
      <c r="E406" s="12"/>
      <c r="F406" s="17"/>
      <c r="G406" s="18">
        <v>1128.67</v>
      </c>
      <c r="H406" s="17"/>
      <c r="I406" s="18"/>
      <c r="J406" s="17"/>
      <c r="K406" s="18">
        <f t="shared" si="16"/>
        <v>1128.67</v>
      </c>
      <c r="L406" s="17"/>
      <c r="M406" s="19"/>
      <c r="N406" t="s">
        <v>550</v>
      </c>
    </row>
    <row r="407" spans="2:15" x14ac:dyDescent="0.2">
      <c r="B407" s="24"/>
      <c r="C407" s="61">
        <v>1798</v>
      </c>
      <c r="D407" s="12" t="s">
        <v>551</v>
      </c>
      <c r="E407" s="12"/>
      <c r="F407" s="17"/>
      <c r="G407" s="18">
        <v>1386</v>
      </c>
      <c r="H407" s="17"/>
      <c r="I407" s="18">
        <v>1386</v>
      </c>
      <c r="J407" s="17"/>
      <c r="K407" s="18">
        <f t="shared" si="16"/>
        <v>0</v>
      </c>
      <c r="L407" s="17"/>
      <c r="M407" s="19"/>
    </row>
    <row r="408" spans="2:15" x14ac:dyDescent="0.2">
      <c r="B408" s="24"/>
      <c r="C408" s="61">
        <v>1799</v>
      </c>
      <c r="D408" s="12" t="s">
        <v>552</v>
      </c>
      <c r="E408" s="12"/>
      <c r="F408" s="17"/>
      <c r="G408" s="18">
        <v>8400</v>
      </c>
      <c r="H408" s="17"/>
      <c r="I408" s="18">
        <v>8400</v>
      </c>
      <c r="J408" s="17"/>
      <c r="K408" s="18">
        <f t="shared" si="16"/>
        <v>0</v>
      </c>
      <c r="L408" s="17"/>
      <c r="M408" s="19"/>
      <c r="N408" t="s">
        <v>530</v>
      </c>
    </row>
    <row r="409" spans="2:15" x14ac:dyDescent="0.2">
      <c r="B409" s="24"/>
      <c r="C409" s="61">
        <v>1800</v>
      </c>
      <c r="D409" s="12" t="s">
        <v>557</v>
      </c>
      <c r="E409" s="12"/>
      <c r="F409" s="17"/>
      <c r="G409" s="18">
        <v>10255</v>
      </c>
      <c r="H409" s="17"/>
      <c r="I409" s="18">
        <v>10255</v>
      </c>
      <c r="J409" s="17"/>
      <c r="K409" s="18">
        <f t="shared" si="16"/>
        <v>0</v>
      </c>
      <c r="L409" s="17"/>
      <c r="M409" s="19"/>
      <c r="N409" s="129"/>
    </row>
    <row r="410" spans="2:15" x14ac:dyDescent="0.2">
      <c r="B410" s="24"/>
      <c r="C410" s="61">
        <v>1801</v>
      </c>
      <c r="D410" s="12" t="s">
        <v>558</v>
      </c>
      <c r="E410" s="12"/>
      <c r="F410" s="17"/>
      <c r="G410" s="18">
        <v>4308</v>
      </c>
      <c r="H410" s="17"/>
      <c r="I410" s="18">
        <v>4308</v>
      </c>
      <c r="J410" s="17"/>
      <c r="K410" s="18">
        <f t="shared" si="16"/>
        <v>0</v>
      </c>
      <c r="L410" s="17"/>
      <c r="M410" s="19"/>
      <c r="N410" t="s">
        <v>565</v>
      </c>
    </row>
    <row r="411" spans="2:15" x14ac:dyDescent="0.2">
      <c r="B411" s="24"/>
      <c r="C411" s="61">
        <v>1802</v>
      </c>
      <c r="D411" s="12" t="s">
        <v>568</v>
      </c>
      <c r="E411" s="12"/>
      <c r="F411" s="17"/>
      <c r="G411" s="18">
        <v>25000</v>
      </c>
      <c r="H411" s="17"/>
      <c r="I411" s="18">
        <v>25000</v>
      </c>
      <c r="J411" s="17"/>
      <c r="K411" s="18">
        <f t="shared" si="16"/>
        <v>0</v>
      </c>
      <c r="L411" s="17"/>
      <c r="M411" s="19"/>
      <c r="N411" t="s">
        <v>595</v>
      </c>
    </row>
    <row r="412" spans="2:15" x14ac:dyDescent="0.2">
      <c r="B412" s="24"/>
      <c r="C412" s="61">
        <v>1803</v>
      </c>
      <c r="D412" s="12" t="s">
        <v>560</v>
      </c>
      <c r="E412" s="12"/>
      <c r="F412" s="17"/>
      <c r="G412" s="18">
        <v>7000</v>
      </c>
      <c r="H412" s="17"/>
      <c r="I412" s="18">
        <v>7000</v>
      </c>
      <c r="J412" s="17"/>
      <c r="K412" s="18">
        <f t="shared" ref="K412:K449" si="17">SUM(G412-I412)</f>
        <v>0</v>
      </c>
      <c r="L412" s="17"/>
      <c r="M412" s="19"/>
    </row>
    <row r="413" spans="2:15" x14ac:dyDescent="0.2">
      <c r="B413" s="24"/>
      <c r="C413" s="61">
        <v>1804</v>
      </c>
      <c r="D413" s="12" t="s">
        <v>561</v>
      </c>
      <c r="E413" s="12"/>
      <c r="F413" s="17"/>
      <c r="G413" s="18">
        <v>7000</v>
      </c>
      <c r="H413" s="17"/>
      <c r="I413" s="18">
        <v>7000</v>
      </c>
      <c r="J413" s="17"/>
      <c r="K413" s="18">
        <f t="shared" si="17"/>
        <v>0</v>
      </c>
      <c r="L413" s="17"/>
      <c r="M413" s="19"/>
    </row>
    <row r="414" spans="2:15" x14ac:dyDescent="0.2">
      <c r="B414" s="24"/>
      <c r="C414" s="61">
        <v>1805</v>
      </c>
      <c r="D414" s="12" t="s">
        <v>562</v>
      </c>
      <c r="E414" s="12"/>
      <c r="F414" s="17"/>
      <c r="G414" s="18">
        <v>8130</v>
      </c>
      <c r="H414" s="17"/>
      <c r="I414" s="18">
        <v>8130</v>
      </c>
      <c r="J414" s="17"/>
      <c r="K414" s="18">
        <f t="shared" si="17"/>
        <v>0</v>
      </c>
      <c r="L414" s="17"/>
      <c r="M414" s="19"/>
      <c r="N414" t="s">
        <v>563</v>
      </c>
    </row>
    <row r="415" spans="2:15" x14ac:dyDescent="0.2">
      <c r="B415" s="24"/>
      <c r="C415" s="61">
        <v>1806</v>
      </c>
      <c r="D415" s="12" t="s">
        <v>564</v>
      </c>
      <c r="E415" s="12"/>
      <c r="F415" s="17"/>
      <c r="G415" s="18">
        <v>6276</v>
      </c>
      <c r="H415" s="17"/>
      <c r="I415" s="18">
        <v>6276</v>
      </c>
      <c r="J415" s="17"/>
      <c r="K415" s="18">
        <f t="shared" si="17"/>
        <v>0</v>
      </c>
      <c r="L415" s="17"/>
      <c r="M415" s="19"/>
      <c r="N415" s="129" t="s">
        <v>565</v>
      </c>
    </row>
    <row r="416" spans="2:15" x14ac:dyDescent="0.2">
      <c r="B416" s="117"/>
      <c r="C416" s="61">
        <v>1807</v>
      </c>
      <c r="D416" s="12" t="s">
        <v>570</v>
      </c>
      <c r="E416" s="12"/>
      <c r="F416" s="17"/>
      <c r="G416" s="18">
        <v>2372.5</v>
      </c>
      <c r="H416" s="17"/>
      <c r="I416" s="18">
        <v>2372.5</v>
      </c>
      <c r="J416" s="17"/>
      <c r="K416" s="18">
        <f t="shared" si="17"/>
        <v>0</v>
      </c>
      <c r="L416" s="17"/>
      <c r="M416" s="19"/>
      <c r="N416" s="129" t="s">
        <v>409</v>
      </c>
    </row>
    <row r="417" spans="1:14" x14ac:dyDescent="0.2">
      <c r="A417" s="117" t="s">
        <v>983</v>
      </c>
      <c r="B417" s="24" t="s">
        <v>108</v>
      </c>
      <c r="C417" s="61">
        <v>1808</v>
      </c>
      <c r="D417" s="12" t="s">
        <v>571</v>
      </c>
      <c r="E417" s="12"/>
      <c r="F417" s="17"/>
      <c r="G417" s="18">
        <v>19054</v>
      </c>
      <c r="H417" s="17"/>
      <c r="I417" s="18">
        <v>4207</v>
      </c>
      <c r="J417" s="17"/>
      <c r="K417" s="18">
        <f t="shared" si="17"/>
        <v>14847</v>
      </c>
      <c r="L417" s="17"/>
      <c r="M417" s="19">
        <v>9337.7999999999993</v>
      </c>
      <c r="N417" s="129" t="s">
        <v>572</v>
      </c>
    </row>
    <row r="418" spans="1:14" x14ac:dyDescent="0.2">
      <c r="B418" s="24"/>
      <c r="C418" s="61">
        <v>1809</v>
      </c>
      <c r="D418" s="12" t="s">
        <v>574</v>
      </c>
      <c r="E418" s="12"/>
      <c r="F418" s="17"/>
      <c r="G418" s="18"/>
      <c r="H418" s="17"/>
      <c r="I418" s="18"/>
      <c r="J418" s="17"/>
      <c r="K418" s="18">
        <f t="shared" si="17"/>
        <v>0</v>
      </c>
      <c r="L418" s="17"/>
      <c r="M418" s="19"/>
      <c r="N418" s="129" t="s">
        <v>409</v>
      </c>
    </row>
    <row r="419" spans="1:14" x14ac:dyDescent="0.2">
      <c r="B419" s="24"/>
      <c r="C419" s="61">
        <v>1810</v>
      </c>
      <c r="D419" s="12" t="s">
        <v>575</v>
      </c>
      <c r="E419" s="12"/>
      <c r="F419" s="17"/>
      <c r="G419" s="18">
        <v>5400</v>
      </c>
      <c r="H419" s="17"/>
      <c r="I419" s="18">
        <v>5400</v>
      </c>
      <c r="J419" s="17"/>
      <c r="K419" s="18">
        <f t="shared" si="17"/>
        <v>0</v>
      </c>
      <c r="L419" s="17"/>
      <c r="M419" s="19"/>
    </row>
    <row r="420" spans="1:14" x14ac:dyDescent="0.2">
      <c r="B420" s="24"/>
      <c r="C420" s="61">
        <v>1811</v>
      </c>
      <c r="D420" s="12" t="s">
        <v>10</v>
      </c>
      <c r="E420" s="12"/>
      <c r="F420" s="17"/>
      <c r="G420" s="18">
        <v>4530</v>
      </c>
      <c r="H420" s="17"/>
      <c r="I420" s="18">
        <v>4530</v>
      </c>
      <c r="J420" s="17"/>
      <c r="K420" s="18">
        <f t="shared" si="17"/>
        <v>0</v>
      </c>
      <c r="L420" s="17"/>
      <c r="M420" s="19"/>
      <c r="N420" t="s">
        <v>576</v>
      </c>
    </row>
    <row r="421" spans="1:14" x14ac:dyDescent="0.2">
      <c r="B421" s="24"/>
      <c r="C421" s="61">
        <v>1812</v>
      </c>
      <c r="D421" s="12" t="s">
        <v>577</v>
      </c>
      <c r="E421" s="12"/>
      <c r="F421" s="17"/>
      <c r="G421" s="18">
        <v>2746</v>
      </c>
      <c r="H421" s="17"/>
      <c r="I421" s="18">
        <v>2746</v>
      </c>
      <c r="J421" s="17"/>
      <c r="K421" s="18">
        <f t="shared" si="17"/>
        <v>0</v>
      </c>
      <c r="L421" s="17"/>
      <c r="M421" s="19"/>
    </row>
    <row r="422" spans="1:14" x14ac:dyDescent="0.2">
      <c r="B422" s="24"/>
      <c r="C422" s="61">
        <v>1813</v>
      </c>
      <c r="D422" s="12" t="s">
        <v>578</v>
      </c>
      <c r="E422" s="12"/>
      <c r="F422" s="17"/>
      <c r="G422" s="18">
        <v>10222</v>
      </c>
      <c r="H422" s="17"/>
      <c r="I422" s="18">
        <v>10222</v>
      </c>
      <c r="J422" s="17"/>
      <c r="K422" s="18">
        <f t="shared" si="17"/>
        <v>0</v>
      </c>
      <c r="L422" s="17"/>
      <c r="M422" s="19"/>
      <c r="N422" t="s">
        <v>591</v>
      </c>
    </row>
    <row r="423" spans="1:14" x14ac:dyDescent="0.2">
      <c r="B423" s="24"/>
      <c r="C423" s="61">
        <v>1814</v>
      </c>
      <c r="D423" s="12" t="s">
        <v>580</v>
      </c>
      <c r="E423" s="12"/>
      <c r="F423" s="17"/>
      <c r="G423" s="18">
        <v>400</v>
      </c>
      <c r="H423" s="17"/>
      <c r="I423" s="18"/>
      <c r="J423" s="17"/>
      <c r="K423" s="18">
        <f t="shared" si="17"/>
        <v>400</v>
      </c>
      <c r="L423" s="17"/>
      <c r="M423" s="19"/>
    </row>
    <row r="424" spans="1:14" x14ac:dyDescent="0.2">
      <c r="A424" s="117" t="s">
        <v>386</v>
      </c>
      <c r="B424" s="24"/>
      <c r="C424" s="61">
        <v>1815</v>
      </c>
      <c r="D424" s="12" t="s">
        <v>696</v>
      </c>
      <c r="E424" s="12"/>
      <c r="F424" s="17"/>
      <c r="G424" s="18">
        <v>2500</v>
      </c>
      <c r="H424" s="17"/>
      <c r="I424" s="18">
        <v>2500</v>
      </c>
      <c r="J424" s="17"/>
      <c r="K424" s="18">
        <f t="shared" si="17"/>
        <v>0</v>
      </c>
      <c r="L424" s="17"/>
      <c r="M424" s="19"/>
      <c r="N424" t="s">
        <v>581</v>
      </c>
    </row>
    <row r="425" spans="1:14" x14ac:dyDescent="0.2">
      <c r="B425" s="24"/>
      <c r="C425" s="61"/>
      <c r="D425" s="12" t="s">
        <v>705</v>
      </c>
      <c r="E425" s="12"/>
      <c r="F425" s="17"/>
      <c r="G425" s="18">
        <v>46000</v>
      </c>
      <c r="H425" s="17"/>
      <c r="I425" s="18">
        <v>46000</v>
      </c>
      <c r="J425" s="17"/>
      <c r="K425" s="18">
        <f t="shared" si="17"/>
        <v>0</v>
      </c>
      <c r="L425" s="17"/>
      <c r="M425" s="19"/>
    </row>
    <row r="426" spans="1:14" x14ac:dyDescent="0.2">
      <c r="A426" s="117" t="s">
        <v>983</v>
      </c>
      <c r="B426" s="24"/>
      <c r="C426" s="61"/>
      <c r="D426" s="12" t="s">
        <v>763</v>
      </c>
      <c r="E426" s="12"/>
      <c r="F426" s="17"/>
      <c r="G426" s="18">
        <v>715</v>
      </c>
      <c r="H426" s="17"/>
      <c r="I426" s="18"/>
      <c r="J426" s="17"/>
      <c r="K426" s="18"/>
      <c r="L426" s="17"/>
      <c r="M426" s="19">
        <v>715</v>
      </c>
      <c r="N426" t="s">
        <v>764</v>
      </c>
    </row>
    <row r="427" spans="1:14" x14ac:dyDescent="0.2">
      <c r="B427" s="24"/>
      <c r="C427" s="61">
        <v>1816</v>
      </c>
      <c r="D427" s="12" t="s">
        <v>597</v>
      </c>
      <c r="E427" s="12"/>
      <c r="F427" s="17"/>
      <c r="G427" s="18">
        <v>2500</v>
      </c>
      <c r="H427" s="17"/>
      <c r="I427" s="18">
        <v>2500</v>
      </c>
      <c r="J427" s="17"/>
      <c r="K427" s="18">
        <f t="shared" si="17"/>
        <v>0</v>
      </c>
      <c r="L427" s="17"/>
      <c r="M427" s="19"/>
      <c r="N427" t="s">
        <v>581</v>
      </c>
    </row>
    <row r="428" spans="1:14" x14ac:dyDescent="0.2">
      <c r="B428" s="24"/>
      <c r="C428" s="62"/>
      <c r="D428" s="12" t="s">
        <v>1042</v>
      </c>
      <c r="E428" s="12"/>
      <c r="F428" s="17"/>
      <c r="G428" s="18">
        <v>845</v>
      </c>
      <c r="H428" s="17"/>
      <c r="I428" s="18">
        <v>845</v>
      </c>
      <c r="J428" s="17"/>
      <c r="K428" s="18">
        <f t="shared" si="17"/>
        <v>0</v>
      </c>
      <c r="L428" s="17"/>
      <c r="M428" s="19"/>
    </row>
    <row r="429" spans="1:14" x14ac:dyDescent="0.2">
      <c r="B429" s="24"/>
      <c r="C429" s="61"/>
      <c r="D429" s="12" t="s">
        <v>596</v>
      </c>
      <c r="E429" s="12"/>
      <c r="F429" s="17"/>
      <c r="G429" s="18">
        <v>54450</v>
      </c>
      <c r="H429" s="17"/>
      <c r="I429" s="18">
        <v>54450</v>
      </c>
      <c r="J429" s="17"/>
      <c r="K429" s="18">
        <f t="shared" si="17"/>
        <v>0</v>
      </c>
      <c r="L429" s="17"/>
      <c r="M429" s="19"/>
      <c r="N429" t="s">
        <v>734</v>
      </c>
    </row>
    <row r="430" spans="1:14" x14ac:dyDescent="0.2">
      <c r="B430" s="24"/>
      <c r="C430" s="61">
        <v>1817</v>
      </c>
      <c r="D430" s="12" t="s">
        <v>614</v>
      </c>
      <c r="E430" s="12"/>
      <c r="F430" s="17"/>
      <c r="G430" s="18">
        <v>21500</v>
      </c>
      <c r="H430" s="17"/>
      <c r="I430" s="18">
        <v>21500</v>
      </c>
      <c r="J430" s="17"/>
      <c r="K430" s="18">
        <f t="shared" si="17"/>
        <v>0</v>
      </c>
      <c r="L430" s="17"/>
      <c r="M430" s="19"/>
    </row>
    <row r="431" spans="1:14" x14ac:dyDescent="0.2">
      <c r="B431" s="24"/>
      <c r="C431" s="61">
        <v>1818</v>
      </c>
      <c r="D431" s="12" t="s">
        <v>583</v>
      </c>
      <c r="E431" s="12"/>
      <c r="F431" s="17"/>
      <c r="G431" s="18">
        <v>10750</v>
      </c>
      <c r="H431" s="17"/>
      <c r="I431" s="18"/>
      <c r="J431" s="17"/>
      <c r="K431" s="18">
        <f t="shared" si="17"/>
        <v>10750</v>
      </c>
      <c r="L431" s="17"/>
      <c r="M431" s="19">
        <v>10000</v>
      </c>
      <c r="N431" t="s">
        <v>598</v>
      </c>
    </row>
    <row r="432" spans="1:14" x14ac:dyDescent="0.2">
      <c r="A432" s="121" t="s">
        <v>587</v>
      </c>
      <c r="B432" s="24"/>
      <c r="C432" s="61">
        <v>1819</v>
      </c>
      <c r="D432" s="50" t="s">
        <v>584</v>
      </c>
      <c r="E432" s="50"/>
      <c r="F432" s="58"/>
      <c r="G432" s="18">
        <v>3500</v>
      </c>
      <c r="H432" s="17"/>
      <c r="I432" s="18">
        <v>3500</v>
      </c>
      <c r="J432" s="17"/>
      <c r="K432" s="18">
        <f t="shared" si="17"/>
        <v>0</v>
      </c>
      <c r="L432" s="17"/>
      <c r="M432" s="19"/>
      <c r="N432" t="s">
        <v>585</v>
      </c>
    </row>
    <row r="433" spans="1:14" x14ac:dyDescent="0.2">
      <c r="A433" s="140"/>
      <c r="B433" s="24"/>
      <c r="C433" s="61"/>
      <c r="D433" s="50" t="s">
        <v>732</v>
      </c>
      <c r="E433" s="50"/>
      <c r="F433" s="141"/>
      <c r="G433" s="20" t="s">
        <v>733</v>
      </c>
      <c r="H433" s="17"/>
      <c r="I433" s="18"/>
      <c r="J433" s="17"/>
      <c r="K433" s="18"/>
      <c r="L433" s="17"/>
      <c r="M433" s="19"/>
    </row>
    <row r="434" spans="1:14" x14ac:dyDescent="0.2">
      <c r="B434" s="24"/>
      <c r="C434" s="62"/>
      <c r="D434" s="50" t="s">
        <v>594</v>
      </c>
      <c r="E434" s="50"/>
      <c r="F434" s="58"/>
      <c r="G434" s="18">
        <v>18000</v>
      </c>
      <c r="H434" s="17"/>
      <c r="I434" s="18">
        <v>18000</v>
      </c>
      <c r="J434" s="17"/>
      <c r="K434" s="18">
        <f t="shared" si="17"/>
        <v>0</v>
      </c>
      <c r="L434" s="17"/>
      <c r="M434" s="19"/>
      <c r="N434" t="s">
        <v>600</v>
      </c>
    </row>
    <row r="435" spans="1:14" x14ac:dyDescent="0.2">
      <c r="B435" s="24"/>
      <c r="C435" s="61">
        <v>1820</v>
      </c>
      <c r="D435" s="12" t="s">
        <v>699</v>
      </c>
      <c r="E435" s="12"/>
      <c r="F435" s="17"/>
      <c r="G435" s="18"/>
      <c r="H435" s="17"/>
      <c r="I435" s="18"/>
      <c r="J435" s="17"/>
      <c r="K435" s="18">
        <f t="shared" si="17"/>
        <v>0</v>
      </c>
      <c r="L435" s="17"/>
      <c r="M435" s="19"/>
    </row>
    <row r="436" spans="1:14" x14ac:dyDescent="0.2">
      <c r="B436" s="24"/>
      <c r="C436" s="61">
        <v>1821</v>
      </c>
      <c r="D436" s="12" t="s">
        <v>589</v>
      </c>
      <c r="E436" s="12"/>
      <c r="F436" s="17"/>
      <c r="G436" s="18">
        <v>2000</v>
      </c>
      <c r="H436" s="17"/>
      <c r="I436" s="18">
        <v>2000</v>
      </c>
      <c r="J436" s="17"/>
      <c r="K436" s="18">
        <f t="shared" si="17"/>
        <v>0</v>
      </c>
      <c r="L436" s="17"/>
      <c r="M436" s="19"/>
      <c r="N436" t="s">
        <v>590</v>
      </c>
    </row>
    <row r="437" spans="1:14" x14ac:dyDescent="0.2">
      <c r="B437" s="24"/>
      <c r="C437" s="61">
        <v>1822</v>
      </c>
      <c r="D437" s="12" t="s">
        <v>588</v>
      </c>
      <c r="E437" s="12"/>
      <c r="F437" s="17"/>
      <c r="G437" s="18">
        <v>35515</v>
      </c>
      <c r="H437" s="17"/>
      <c r="I437" s="18">
        <v>33500</v>
      </c>
      <c r="J437" s="17"/>
      <c r="K437" s="18">
        <f>SUM(G437-I437)</f>
        <v>2015</v>
      </c>
      <c r="L437" s="17"/>
      <c r="M437" s="19">
        <v>2015</v>
      </c>
    </row>
    <row r="438" spans="1:14" x14ac:dyDescent="0.2">
      <c r="B438" s="24"/>
      <c r="C438" s="61"/>
      <c r="D438" s="12" t="s">
        <v>730</v>
      </c>
      <c r="E438" s="12"/>
      <c r="F438" s="17"/>
      <c r="G438" s="18">
        <v>15000</v>
      </c>
      <c r="H438" s="17"/>
      <c r="I438" s="18">
        <v>15000</v>
      </c>
      <c r="J438" s="17"/>
      <c r="K438" s="18">
        <f>SUM(G438-I438)</f>
        <v>0</v>
      </c>
      <c r="L438" s="17"/>
      <c r="M438" s="19"/>
    </row>
    <row r="439" spans="1:14" x14ac:dyDescent="0.2">
      <c r="B439" s="24"/>
      <c r="C439" s="61">
        <v>1823</v>
      </c>
      <c r="D439" s="12" t="s">
        <v>592</v>
      </c>
      <c r="E439" s="12"/>
      <c r="F439" s="17"/>
      <c r="G439" s="18">
        <v>5040</v>
      </c>
      <c r="H439" s="17"/>
      <c r="I439" s="18">
        <v>5040</v>
      </c>
      <c r="J439" s="17"/>
      <c r="K439" s="18">
        <f t="shared" si="17"/>
        <v>0</v>
      </c>
      <c r="L439" s="17"/>
      <c r="M439" s="19"/>
    </row>
    <row r="440" spans="1:14" x14ac:dyDescent="0.2">
      <c r="B440" s="24"/>
      <c r="C440" s="61">
        <v>1824</v>
      </c>
      <c r="D440" s="12" t="s">
        <v>593</v>
      </c>
      <c r="E440" s="12"/>
      <c r="F440" s="17"/>
      <c r="G440" s="18">
        <v>5590</v>
      </c>
      <c r="H440" s="17"/>
      <c r="I440" s="18">
        <v>5590</v>
      </c>
      <c r="J440" s="17"/>
      <c r="K440" s="18">
        <f t="shared" si="17"/>
        <v>0</v>
      </c>
      <c r="L440" s="17"/>
      <c r="M440" s="19"/>
    </row>
    <row r="441" spans="1:14" x14ac:dyDescent="0.2">
      <c r="B441" s="24"/>
      <c r="C441" s="61">
        <v>1824</v>
      </c>
      <c r="D441" s="12" t="s">
        <v>599</v>
      </c>
      <c r="E441" s="12"/>
      <c r="F441" s="17"/>
      <c r="G441" s="18">
        <v>2280.2399999999998</v>
      </c>
      <c r="H441" s="17"/>
      <c r="I441" s="18">
        <v>2280.2399999999998</v>
      </c>
      <c r="J441" s="17"/>
      <c r="K441" s="18">
        <f t="shared" si="17"/>
        <v>0</v>
      </c>
      <c r="L441" s="17"/>
      <c r="M441" s="19"/>
    </row>
    <row r="442" spans="1:14" x14ac:dyDescent="0.2">
      <c r="B442" s="24"/>
      <c r="C442" s="61">
        <v>1825</v>
      </c>
      <c r="D442" s="12" t="s">
        <v>603</v>
      </c>
      <c r="E442" s="12"/>
      <c r="F442" s="17"/>
      <c r="G442" s="18">
        <v>7000</v>
      </c>
      <c r="H442" s="17"/>
      <c r="I442" s="18">
        <v>7280</v>
      </c>
      <c r="J442" s="17"/>
      <c r="K442" s="18">
        <f t="shared" si="17"/>
        <v>-280</v>
      </c>
      <c r="L442" s="17"/>
      <c r="M442" s="19"/>
    </row>
    <row r="443" spans="1:14" x14ac:dyDescent="0.2">
      <c r="B443" s="24"/>
      <c r="C443" s="61">
        <v>1826</v>
      </c>
      <c r="D443" s="12" t="s">
        <v>601</v>
      </c>
      <c r="E443" s="12"/>
      <c r="F443" s="17"/>
      <c r="G443" s="18">
        <v>7000</v>
      </c>
      <c r="H443" s="17"/>
      <c r="I443" s="18">
        <v>7000</v>
      </c>
      <c r="J443" s="17"/>
      <c r="K443" s="18">
        <f t="shared" si="17"/>
        <v>0</v>
      </c>
      <c r="L443" s="17"/>
      <c r="M443" s="19"/>
    </row>
    <row r="444" spans="1:14" x14ac:dyDescent="0.2">
      <c r="A444" s="165" t="s">
        <v>698</v>
      </c>
      <c r="B444" s="24"/>
      <c r="C444" s="61">
        <v>1827</v>
      </c>
      <c r="D444" s="12" t="s">
        <v>602</v>
      </c>
      <c r="E444" s="12"/>
      <c r="F444" s="17"/>
      <c r="G444" s="18">
        <v>7000</v>
      </c>
      <c r="H444" s="17"/>
      <c r="I444" s="18"/>
      <c r="J444" s="17"/>
      <c r="K444" s="18">
        <f t="shared" si="17"/>
        <v>7000</v>
      </c>
      <c r="L444" s="17"/>
      <c r="M444" s="19"/>
    </row>
    <row r="445" spans="1:14" x14ac:dyDescent="0.2">
      <c r="A445" s="134"/>
      <c r="B445" s="24"/>
      <c r="C445" s="61">
        <v>1828</v>
      </c>
      <c r="D445" s="12" t="s">
        <v>856</v>
      </c>
      <c r="E445" s="12"/>
      <c r="F445" s="17"/>
      <c r="G445" s="18">
        <v>14500</v>
      </c>
      <c r="H445" s="17"/>
      <c r="I445" s="18">
        <v>14500</v>
      </c>
      <c r="J445" s="17"/>
      <c r="K445" s="18">
        <f t="shared" si="17"/>
        <v>0</v>
      </c>
      <c r="L445" s="17"/>
      <c r="M445" s="19"/>
    </row>
    <row r="446" spans="1:14" x14ac:dyDescent="0.2">
      <c r="B446" s="24"/>
      <c r="C446" s="61"/>
      <c r="D446" s="12" t="s">
        <v>855</v>
      </c>
      <c r="E446" s="12"/>
      <c r="F446" s="17"/>
      <c r="G446" s="18">
        <v>3500</v>
      </c>
      <c r="H446" s="17"/>
      <c r="I446" s="18">
        <v>3500</v>
      </c>
      <c r="J446" s="17"/>
      <c r="K446" s="18">
        <f t="shared" si="17"/>
        <v>0</v>
      </c>
      <c r="L446" s="17"/>
      <c r="M446" s="19"/>
    </row>
    <row r="447" spans="1:14" x14ac:dyDescent="0.2">
      <c r="B447" s="24"/>
      <c r="C447" s="61">
        <v>1829</v>
      </c>
      <c r="D447" s="12" t="s">
        <v>605</v>
      </c>
      <c r="E447" s="12"/>
      <c r="F447" s="17"/>
      <c r="G447" s="18">
        <v>3096</v>
      </c>
      <c r="H447" s="17"/>
      <c r="I447" s="18">
        <v>3096</v>
      </c>
      <c r="J447" s="17"/>
      <c r="K447" s="18">
        <f t="shared" si="17"/>
        <v>0</v>
      </c>
      <c r="L447" s="17"/>
      <c r="M447" s="19"/>
      <c r="N447" t="s">
        <v>604</v>
      </c>
    </row>
    <row r="448" spans="1:14" x14ac:dyDescent="0.2">
      <c r="B448" s="24"/>
      <c r="C448" s="61"/>
      <c r="D448" s="12" t="s">
        <v>642</v>
      </c>
      <c r="E448" s="12"/>
      <c r="F448" s="17"/>
      <c r="G448" s="18"/>
      <c r="H448" s="17"/>
      <c r="I448" s="18"/>
      <c r="J448" s="17"/>
      <c r="K448" s="18"/>
      <c r="L448" s="17"/>
      <c r="M448" s="19"/>
    </row>
    <row r="449" spans="1:14" x14ac:dyDescent="0.2">
      <c r="B449" s="24"/>
      <c r="C449" s="61">
        <v>1830</v>
      </c>
      <c r="D449" s="12" t="s">
        <v>606</v>
      </c>
      <c r="E449" s="12"/>
      <c r="F449" s="17"/>
      <c r="G449" s="18" t="s">
        <v>108</v>
      </c>
      <c r="H449" s="17"/>
      <c r="I449" s="18"/>
      <c r="J449" s="17"/>
      <c r="K449" s="18" t="e">
        <f t="shared" si="17"/>
        <v>#VALUE!</v>
      </c>
      <c r="L449" s="17"/>
      <c r="M449" s="19"/>
      <c r="N449" t="s">
        <v>607</v>
      </c>
    </row>
    <row r="450" spans="1:14" x14ac:dyDescent="0.2">
      <c r="B450" s="24"/>
      <c r="C450" s="61">
        <v>1831</v>
      </c>
      <c r="D450" s="12" t="s">
        <v>608</v>
      </c>
      <c r="E450" s="12"/>
      <c r="F450" s="17"/>
      <c r="G450" s="18">
        <v>2525</v>
      </c>
      <c r="H450" s="17"/>
      <c r="I450" s="18">
        <v>2525</v>
      </c>
      <c r="J450" s="17"/>
      <c r="K450" s="18">
        <f t="shared" ref="K450:K518" si="18">SUM(G450-I450)</f>
        <v>0</v>
      </c>
      <c r="L450" s="17"/>
      <c r="M450" s="19"/>
    </row>
    <row r="451" spans="1:14" x14ac:dyDescent="0.2">
      <c r="B451" s="24"/>
      <c r="C451" s="61">
        <v>1832</v>
      </c>
      <c r="D451" s="12" t="s">
        <v>609</v>
      </c>
      <c r="E451" s="12"/>
      <c r="F451" s="17"/>
      <c r="G451" s="18">
        <v>2525</v>
      </c>
      <c r="H451" s="17"/>
      <c r="I451" s="18">
        <v>2525</v>
      </c>
      <c r="J451" s="17"/>
      <c r="K451" s="18">
        <f t="shared" si="18"/>
        <v>0</v>
      </c>
      <c r="L451" s="17"/>
      <c r="M451" s="19"/>
    </row>
    <row r="452" spans="1:14" x14ac:dyDescent="0.2">
      <c r="B452" s="24"/>
      <c r="C452" s="61">
        <v>1833</v>
      </c>
      <c r="D452" s="12" t="s">
        <v>610</v>
      </c>
      <c r="E452" s="12"/>
      <c r="F452" s="17"/>
      <c r="G452" s="18">
        <v>45105</v>
      </c>
      <c r="H452" s="17"/>
      <c r="I452" s="18">
        <v>42500</v>
      </c>
      <c r="J452" s="17"/>
      <c r="K452" s="18">
        <v>0</v>
      </c>
      <c r="L452" s="17"/>
      <c r="M452" s="19"/>
    </row>
    <row r="453" spans="1:14" x14ac:dyDescent="0.2">
      <c r="B453" s="24"/>
      <c r="C453" s="61">
        <v>1834</v>
      </c>
      <c r="D453" s="12" t="s">
        <v>611</v>
      </c>
      <c r="E453" s="12"/>
      <c r="F453" s="17"/>
      <c r="G453" s="18"/>
      <c r="H453" s="17"/>
      <c r="I453" s="18"/>
      <c r="J453" s="17"/>
      <c r="K453" s="18">
        <f t="shared" si="18"/>
        <v>0</v>
      </c>
      <c r="L453" s="17"/>
      <c r="M453" s="19"/>
    </row>
    <row r="454" spans="1:14" x14ac:dyDescent="0.2">
      <c r="B454" s="24"/>
      <c r="C454" s="61">
        <v>1835</v>
      </c>
      <c r="D454" s="12" t="s">
        <v>612</v>
      </c>
      <c r="E454" s="12"/>
      <c r="F454" s="17"/>
      <c r="G454" s="18">
        <v>6555</v>
      </c>
      <c r="H454" s="17"/>
      <c r="I454" s="18">
        <v>6555</v>
      </c>
      <c r="J454" s="17"/>
      <c r="K454" s="18">
        <f t="shared" si="18"/>
        <v>0</v>
      </c>
      <c r="L454" s="17"/>
      <c r="M454" s="19"/>
      <c r="N454" t="s">
        <v>613</v>
      </c>
    </row>
    <row r="455" spans="1:14" x14ac:dyDescent="0.2">
      <c r="B455" s="24"/>
      <c r="C455" s="131">
        <v>1836</v>
      </c>
      <c r="D455" s="12" t="s">
        <v>615</v>
      </c>
      <c r="E455" s="12"/>
      <c r="F455" s="17"/>
      <c r="G455" s="18">
        <v>7000</v>
      </c>
      <c r="H455" s="17"/>
      <c r="I455" s="18">
        <v>7000</v>
      </c>
      <c r="J455" s="17"/>
      <c r="K455" s="18">
        <f t="shared" si="18"/>
        <v>0</v>
      </c>
      <c r="L455" s="17"/>
      <c r="M455" s="19"/>
    </row>
    <row r="456" spans="1:14" x14ac:dyDescent="0.2">
      <c r="B456" s="24"/>
      <c r="C456" s="131">
        <v>1837</v>
      </c>
      <c r="D456" s="12" t="s">
        <v>618</v>
      </c>
      <c r="E456" s="12"/>
      <c r="F456" s="17"/>
      <c r="G456" s="18">
        <v>17628</v>
      </c>
      <c r="H456" s="17"/>
      <c r="I456" s="18">
        <v>17628</v>
      </c>
      <c r="J456" s="17"/>
      <c r="K456" s="18">
        <f t="shared" si="18"/>
        <v>0</v>
      </c>
      <c r="L456" s="17"/>
      <c r="M456" s="19"/>
      <c r="N456" t="s">
        <v>619</v>
      </c>
    </row>
    <row r="457" spans="1:14" x14ac:dyDescent="0.2">
      <c r="B457" s="24"/>
      <c r="C457" s="132"/>
      <c r="D457" s="12" t="s">
        <v>657</v>
      </c>
      <c r="E457" s="12"/>
      <c r="F457" s="17"/>
      <c r="G457" s="18">
        <v>3000</v>
      </c>
      <c r="H457" s="17"/>
      <c r="I457" s="18">
        <v>3000</v>
      </c>
      <c r="J457" s="17"/>
      <c r="K457" s="18">
        <f t="shared" si="18"/>
        <v>0</v>
      </c>
      <c r="L457" s="17"/>
      <c r="M457" s="19"/>
    </row>
    <row r="458" spans="1:14" x14ac:dyDescent="0.2">
      <c r="A458" s="117" t="s">
        <v>685</v>
      </c>
      <c r="B458" s="24"/>
      <c r="C458" s="131">
        <v>1838</v>
      </c>
      <c r="D458" s="12" t="s">
        <v>621</v>
      </c>
      <c r="E458" s="12"/>
      <c r="F458" s="17"/>
      <c r="G458" s="18">
        <v>76377</v>
      </c>
      <c r="H458" s="17"/>
      <c r="I458" s="18">
        <v>54388.5</v>
      </c>
      <c r="J458" s="17"/>
      <c r="K458" s="18">
        <v>0</v>
      </c>
      <c r="L458" s="17"/>
      <c r="M458" s="19"/>
      <c r="N458" t="s">
        <v>924</v>
      </c>
    </row>
    <row r="459" spans="1:14" x14ac:dyDescent="0.2">
      <c r="A459" s="117" t="s">
        <v>108</v>
      </c>
      <c r="B459" s="24"/>
      <c r="C459" s="131">
        <v>1839</v>
      </c>
      <c r="D459" s="12" t="s">
        <v>620</v>
      </c>
      <c r="E459" s="12"/>
      <c r="F459" s="17"/>
      <c r="G459" s="18"/>
      <c r="H459" s="17"/>
      <c r="I459" s="18"/>
      <c r="J459" s="17"/>
      <c r="K459" s="18">
        <f t="shared" si="18"/>
        <v>0</v>
      </c>
      <c r="L459" s="17"/>
      <c r="M459" s="19"/>
    </row>
    <row r="460" spans="1:14" x14ac:dyDescent="0.2">
      <c r="B460" s="24"/>
      <c r="C460" s="131">
        <v>1840</v>
      </c>
      <c r="D460" s="12" t="s">
        <v>622</v>
      </c>
      <c r="E460" s="12"/>
      <c r="F460" s="17"/>
      <c r="G460" s="18">
        <v>2500</v>
      </c>
      <c r="H460" s="17"/>
      <c r="I460" s="18">
        <v>2500</v>
      </c>
      <c r="J460" s="17"/>
      <c r="K460" s="18">
        <f t="shared" si="18"/>
        <v>0</v>
      </c>
      <c r="L460" s="17"/>
      <c r="M460" s="19"/>
    </row>
    <row r="461" spans="1:14" x14ac:dyDescent="0.2">
      <c r="B461" s="24"/>
      <c r="C461" s="131"/>
      <c r="D461" s="12" t="s">
        <v>643</v>
      </c>
      <c r="E461" s="12"/>
      <c r="F461" s="17"/>
      <c r="G461" s="18">
        <v>9542</v>
      </c>
      <c r="H461" s="17"/>
      <c r="I461" s="18">
        <v>9542</v>
      </c>
      <c r="J461" s="17"/>
      <c r="K461" s="18">
        <f t="shared" si="18"/>
        <v>0</v>
      </c>
      <c r="L461" s="17"/>
      <c r="M461" s="19"/>
      <c r="N461" t="s">
        <v>644</v>
      </c>
    </row>
    <row r="462" spans="1:14" x14ac:dyDescent="0.2">
      <c r="B462" s="24"/>
      <c r="C462" s="131"/>
      <c r="D462" s="12" t="s">
        <v>663</v>
      </c>
      <c r="E462" s="12"/>
      <c r="F462" s="17"/>
      <c r="G462" s="18">
        <v>2385</v>
      </c>
      <c r="H462" s="17"/>
      <c r="I462" s="18">
        <v>2385</v>
      </c>
      <c r="J462" s="17"/>
      <c r="K462" s="18">
        <f t="shared" si="18"/>
        <v>0</v>
      </c>
      <c r="L462" s="17"/>
      <c r="M462" s="19"/>
    </row>
    <row r="463" spans="1:14" x14ac:dyDescent="0.2">
      <c r="B463" s="24"/>
      <c r="C463" s="131">
        <v>1841</v>
      </c>
      <c r="D463" s="12" t="s">
        <v>641</v>
      </c>
      <c r="E463" s="12"/>
      <c r="F463" s="17"/>
      <c r="G463" s="18">
        <v>2282</v>
      </c>
      <c r="H463" s="17"/>
      <c r="I463" s="18">
        <v>2282</v>
      </c>
      <c r="J463" s="17"/>
      <c r="K463" s="18">
        <f t="shared" si="18"/>
        <v>0</v>
      </c>
      <c r="L463" s="17"/>
      <c r="M463" s="19"/>
    </row>
    <row r="464" spans="1:14" x14ac:dyDescent="0.2">
      <c r="B464" s="24"/>
      <c r="C464" s="131"/>
      <c r="D464" s="12" t="s">
        <v>640</v>
      </c>
      <c r="E464" s="12"/>
      <c r="F464" s="17"/>
      <c r="G464" s="18">
        <v>3407</v>
      </c>
      <c r="H464" s="17"/>
      <c r="I464" s="18">
        <v>3407</v>
      </c>
      <c r="J464" s="17"/>
      <c r="K464" s="18">
        <f t="shared" si="18"/>
        <v>0</v>
      </c>
      <c r="L464" s="17"/>
      <c r="M464" s="19"/>
      <c r="N464" t="s">
        <v>639</v>
      </c>
    </row>
    <row r="465" spans="1:14" x14ac:dyDescent="0.2">
      <c r="B465" s="24"/>
      <c r="C465" s="131">
        <v>1842</v>
      </c>
      <c r="D465" s="12" t="s">
        <v>623</v>
      </c>
      <c r="E465" s="12"/>
      <c r="F465" s="17"/>
      <c r="G465" s="18">
        <v>25000</v>
      </c>
      <c r="H465" s="17"/>
      <c r="I465" s="18">
        <v>25000</v>
      </c>
      <c r="J465" s="17"/>
      <c r="K465" s="18">
        <f t="shared" si="18"/>
        <v>0</v>
      </c>
      <c r="L465" s="17"/>
      <c r="M465" s="19"/>
    </row>
    <row r="466" spans="1:14" x14ac:dyDescent="0.2">
      <c r="B466" s="24"/>
      <c r="C466" s="131">
        <v>1843</v>
      </c>
      <c r="D466" s="12" t="s">
        <v>624</v>
      </c>
      <c r="E466" s="12"/>
      <c r="F466" s="17"/>
      <c r="G466" s="18">
        <v>4000</v>
      </c>
      <c r="H466" s="17"/>
      <c r="I466" s="18">
        <v>4000</v>
      </c>
      <c r="J466" s="17"/>
      <c r="K466" s="18">
        <f t="shared" si="18"/>
        <v>0</v>
      </c>
      <c r="L466" s="17"/>
      <c r="M466" s="19"/>
    </row>
    <row r="467" spans="1:14" x14ac:dyDescent="0.2">
      <c r="B467" s="24"/>
      <c r="C467" s="131">
        <v>1844</v>
      </c>
      <c r="D467" s="12" t="s">
        <v>625</v>
      </c>
      <c r="E467" s="12"/>
      <c r="F467" s="17"/>
      <c r="G467" s="18">
        <v>25000</v>
      </c>
      <c r="H467" s="17"/>
      <c r="I467" s="18">
        <v>25000</v>
      </c>
      <c r="J467" s="17"/>
      <c r="K467" s="18">
        <f t="shared" si="18"/>
        <v>0</v>
      </c>
      <c r="L467" s="17"/>
      <c r="M467" s="19"/>
    </row>
    <row r="468" spans="1:14" x14ac:dyDescent="0.2">
      <c r="B468" s="24"/>
      <c r="C468" s="131">
        <v>1845</v>
      </c>
      <c r="D468" s="12" t="s">
        <v>626</v>
      </c>
      <c r="E468" s="12"/>
      <c r="F468" s="17"/>
      <c r="G468" s="18">
        <v>4860</v>
      </c>
      <c r="H468" s="17"/>
      <c r="I468" s="18">
        <v>4860</v>
      </c>
      <c r="J468" s="17"/>
      <c r="K468" s="18">
        <f t="shared" si="18"/>
        <v>0</v>
      </c>
      <c r="L468" s="17"/>
      <c r="M468" s="19"/>
    </row>
    <row r="469" spans="1:14" x14ac:dyDescent="0.2">
      <c r="B469" s="24"/>
      <c r="C469" s="131">
        <v>1846</v>
      </c>
      <c r="D469" s="12" t="s">
        <v>632</v>
      </c>
      <c r="E469" s="12"/>
      <c r="F469" s="17"/>
      <c r="G469" s="18"/>
      <c r="H469" s="17"/>
      <c r="I469" s="18"/>
      <c r="J469" s="17"/>
      <c r="K469" s="18">
        <f t="shared" si="18"/>
        <v>0</v>
      </c>
      <c r="L469" s="17"/>
      <c r="M469" s="19"/>
    </row>
    <row r="470" spans="1:14" x14ac:dyDescent="0.2">
      <c r="B470" s="24"/>
      <c r="C470" s="131">
        <v>1847</v>
      </c>
      <c r="D470" s="12" t="s">
        <v>627</v>
      </c>
      <c r="E470" s="12"/>
      <c r="F470" s="17"/>
      <c r="G470" s="18">
        <v>6000</v>
      </c>
      <c r="H470" s="17"/>
      <c r="I470" s="18">
        <v>6000</v>
      </c>
      <c r="J470" s="17"/>
      <c r="K470" s="18">
        <f t="shared" si="18"/>
        <v>0</v>
      </c>
      <c r="L470" s="17"/>
      <c r="M470" s="19"/>
    </row>
    <row r="471" spans="1:14" x14ac:dyDescent="0.2">
      <c r="A471" s="117" t="s">
        <v>691</v>
      </c>
      <c r="B471" s="24" t="s">
        <v>795</v>
      </c>
      <c r="C471" s="131">
        <v>1848</v>
      </c>
      <c r="D471" s="12" t="s">
        <v>749</v>
      </c>
      <c r="E471" s="12"/>
      <c r="F471" s="17"/>
      <c r="G471" s="18">
        <v>4581</v>
      </c>
      <c r="H471" s="17"/>
      <c r="I471" s="18">
        <v>4581</v>
      </c>
      <c r="J471" s="17"/>
      <c r="K471" s="18"/>
      <c r="L471" s="17"/>
      <c r="M471" s="19"/>
      <c r="N471" t="s">
        <v>877</v>
      </c>
    </row>
    <row r="472" spans="1:14" x14ac:dyDescent="0.2">
      <c r="B472" s="24"/>
      <c r="C472" s="131">
        <v>1849</v>
      </c>
      <c r="D472" s="12" t="s">
        <v>628</v>
      </c>
      <c r="E472" s="12"/>
      <c r="F472" s="17"/>
      <c r="G472" s="18">
        <v>20000</v>
      </c>
      <c r="H472" s="17"/>
      <c r="I472" s="18">
        <v>20000</v>
      </c>
      <c r="J472" s="17"/>
      <c r="K472" s="18">
        <f t="shared" si="18"/>
        <v>0</v>
      </c>
      <c r="L472" s="17"/>
      <c r="M472" s="19"/>
    </row>
    <row r="473" spans="1:14" x14ac:dyDescent="0.2">
      <c r="B473" s="24"/>
      <c r="C473" s="131">
        <v>1850</v>
      </c>
      <c r="D473" s="12" t="s">
        <v>658</v>
      </c>
      <c r="E473" s="12"/>
      <c r="F473" s="17"/>
      <c r="G473" s="18">
        <v>10000</v>
      </c>
      <c r="H473" s="17"/>
      <c r="I473" s="18">
        <v>10000</v>
      </c>
      <c r="J473" s="17"/>
      <c r="K473" s="18">
        <f t="shared" si="18"/>
        <v>0</v>
      </c>
      <c r="L473" s="17"/>
      <c r="M473" s="19"/>
    </row>
    <row r="474" spans="1:14" x14ac:dyDescent="0.2">
      <c r="B474" s="24"/>
      <c r="C474" s="131">
        <v>1851</v>
      </c>
      <c r="D474" s="12" t="s">
        <v>629</v>
      </c>
      <c r="E474" s="12"/>
      <c r="F474" s="17"/>
      <c r="G474" s="18">
        <v>7000</v>
      </c>
      <c r="H474" s="17"/>
      <c r="I474" s="18">
        <v>5850</v>
      </c>
      <c r="J474" s="17"/>
      <c r="K474" s="18">
        <f t="shared" si="18"/>
        <v>1150</v>
      </c>
      <c r="L474" s="17"/>
      <c r="M474" s="19"/>
    </row>
    <row r="475" spans="1:14" x14ac:dyDescent="0.2">
      <c r="B475" s="24"/>
      <c r="C475" s="131">
        <v>1852</v>
      </c>
      <c r="D475" s="12" t="s">
        <v>630</v>
      </c>
      <c r="E475" s="12"/>
      <c r="F475" s="17"/>
      <c r="G475" s="18">
        <v>9400</v>
      </c>
      <c r="H475" s="17"/>
      <c r="I475" s="18">
        <v>9400</v>
      </c>
      <c r="J475" s="17"/>
      <c r="K475" s="18">
        <f t="shared" si="18"/>
        <v>0</v>
      </c>
      <c r="L475" s="17"/>
      <c r="M475" s="19"/>
    </row>
    <row r="476" spans="1:14" x14ac:dyDescent="0.2">
      <c r="B476" s="24"/>
      <c r="C476" s="131">
        <v>1853</v>
      </c>
      <c r="D476" s="12" t="s">
        <v>743</v>
      </c>
      <c r="E476" s="12"/>
      <c r="F476" s="17"/>
      <c r="G476" s="18">
        <v>14950</v>
      </c>
      <c r="H476" s="17"/>
      <c r="I476" s="18">
        <v>6000</v>
      </c>
      <c r="J476" s="17"/>
      <c r="K476" s="18">
        <v>0</v>
      </c>
      <c r="L476" s="17"/>
      <c r="M476" s="19">
        <v>0</v>
      </c>
      <c r="N476" t="s">
        <v>744</v>
      </c>
    </row>
    <row r="477" spans="1:14" x14ac:dyDescent="0.2">
      <c r="B477" s="24"/>
      <c r="C477" s="131"/>
      <c r="D477" s="12" t="s">
        <v>745</v>
      </c>
      <c r="E477" s="12"/>
      <c r="F477" s="17"/>
      <c r="G477" s="18"/>
      <c r="H477" s="17"/>
      <c r="I477" s="18"/>
      <c r="J477" s="17"/>
      <c r="K477" s="18">
        <f t="shared" si="18"/>
        <v>0</v>
      </c>
      <c r="L477" s="17"/>
      <c r="M477" s="19"/>
    </row>
    <row r="478" spans="1:14" x14ac:dyDescent="0.2">
      <c r="B478" s="24"/>
      <c r="C478" s="131">
        <v>1854</v>
      </c>
      <c r="D478" s="12" t="s">
        <v>631</v>
      </c>
      <c r="E478" s="12"/>
      <c r="F478" s="17"/>
      <c r="G478" s="18">
        <v>2500</v>
      </c>
      <c r="H478" s="17"/>
      <c r="I478" s="18">
        <v>2500</v>
      </c>
      <c r="J478" s="17"/>
      <c r="K478" s="18">
        <f t="shared" si="18"/>
        <v>0</v>
      </c>
      <c r="L478" s="17"/>
      <c r="M478" s="19"/>
    </row>
    <row r="479" spans="1:14" x14ac:dyDescent="0.2">
      <c r="B479" s="24"/>
      <c r="C479" s="132"/>
      <c r="D479" s="29"/>
      <c r="E479" s="12"/>
      <c r="F479" s="17"/>
      <c r="G479" s="20">
        <v>3075</v>
      </c>
      <c r="H479" s="17"/>
      <c r="I479" s="18">
        <v>3075</v>
      </c>
      <c r="J479" s="17"/>
      <c r="K479" s="18">
        <f t="shared" si="18"/>
        <v>0</v>
      </c>
      <c r="L479" s="17"/>
      <c r="M479" s="19"/>
    </row>
    <row r="480" spans="1:14" x14ac:dyDescent="0.2">
      <c r="B480" s="24"/>
      <c r="C480" s="131">
        <v>1855</v>
      </c>
      <c r="D480" s="12" t="s">
        <v>633</v>
      </c>
      <c r="E480" s="12"/>
      <c r="F480" s="17"/>
      <c r="G480" s="18">
        <v>2000</v>
      </c>
      <c r="H480" s="17"/>
      <c r="I480" s="18">
        <v>2000</v>
      </c>
      <c r="J480" s="17"/>
      <c r="K480" s="18">
        <f t="shared" si="18"/>
        <v>0</v>
      </c>
      <c r="L480" s="17"/>
      <c r="M480" s="19"/>
    </row>
    <row r="481" spans="1:14" x14ac:dyDescent="0.2">
      <c r="B481" s="24" t="s">
        <v>53</v>
      </c>
      <c r="C481" s="131">
        <v>1856</v>
      </c>
      <c r="D481" s="12" t="s">
        <v>634</v>
      </c>
      <c r="E481" s="12"/>
      <c r="F481" s="17"/>
      <c r="G481" s="18">
        <v>2460</v>
      </c>
      <c r="H481" s="17"/>
      <c r="I481" s="18">
        <v>2460</v>
      </c>
      <c r="J481" s="17"/>
      <c r="K481" s="18">
        <f t="shared" si="18"/>
        <v>0</v>
      </c>
      <c r="L481" s="17"/>
      <c r="M481" s="19"/>
    </row>
    <row r="482" spans="1:14" x14ac:dyDescent="0.2">
      <c r="B482" s="24"/>
      <c r="C482" s="131">
        <v>1857</v>
      </c>
      <c r="D482" s="12" t="s">
        <v>661</v>
      </c>
      <c r="E482" s="12"/>
      <c r="F482" s="17"/>
      <c r="G482" s="18">
        <v>20000</v>
      </c>
      <c r="H482" s="17"/>
      <c r="I482" s="18">
        <v>20000</v>
      </c>
      <c r="J482" s="17"/>
      <c r="K482" s="18">
        <f t="shared" si="18"/>
        <v>0</v>
      </c>
      <c r="L482" s="17"/>
      <c r="M482" s="19"/>
    </row>
    <row r="483" spans="1:14" x14ac:dyDescent="0.2">
      <c r="B483" s="24"/>
      <c r="C483" s="131">
        <v>1858</v>
      </c>
      <c r="D483" s="12" t="s">
        <v>635</v>
      </c>
      <c r="E483" s="12"/>
      <c r="F483" s="17"/>
      <c r="G483" s="18">
        <v>8000</v>
      </c>
      <c r="H483" s="17"/>
      <c r="I483" s="18">
        <v>8000</v>
      </c>
      <c r="J483" s="17"/>
      <c r="K483" s="18">
        <f t="shared" si="18"/>
        <v>0</v>
      </c>
      <c r="L483" s="17"/>
      <c r="M483" s="19"/>
      <c r="N483" t="s">
        <v>636</v>
      </c>
    </row>
    <row r="484" spans="1:14" x14ac:dyDescent="0.2">
      <c r="B484" s="24"/>
      <c r="C484" s="131">
        <v>1859</v>
      </c>
      <c r="D484" s="12" t="s">
        <v>645</v>
      </c>
      <c r="E484" s="12"/>
      <c r="F484" s="17"/>
      <c r="G484" s="18">
        <v>7000</v>
      </c>
      <c r="H484" s="17"/>
      <c r="I484" s="18">
        <v>7000</v>
      </c>
      <c r="J484" s="17"/>
      <c r="K484" s="18">
        <f t="shared" si="18"/>
        <v>0</v>
      </c>
      <c r="L484" s="17"/>
      <c r="M484" s="19"/>
    </row>
    <row r="485" spans="1:14" x14ac:dyDescent="0.2">
      <c r="B485" s="24"/>
      <c r="C485" s="131">
        <v>1860</v>
      </c>
      <c r="D485" s="12" t="s">
        <v>637</v>
      </c>
      <c r="E485" s="12"/>
      <c r="F485" s="17"/>
      <c r="G485" s="18">
        <v>2000</v>
      </c>
      <c r="H485" s="17"/>
      <c r="I485" s="18">
        <v>2690</v>
      </c>
      <c r="J485" s="17"/>
      <c r="K485" s="18">
        <f t="shared" si="18"/>
        <v>-690</v>
      </c>
      <c r="L485" s="17"/>
      <c r="M485" s="19"/>
      <c r="N485" t="s">
        <v>638</v>
      </c>
    </row>
    <row r="486" spans="1:14" x14ac:dyDescent="0.2">
      <c r="B486" s="24"/>
      <c r="C486" s="131"/>
      <c r="D486" s="12" t="s">
        <v>666</v>
      </c>
      <c r="E486" s="12"/>
      <c r="F486" s="17"/>
      <c r="G486" s="18"/>
      <c r="H486" s="17"/>
      <c r="I486" s="18"/>
      <c r="J486" s="17"/>
      <c r="K486" s="18"/>
      <c r="L486" s="17"/>
      <c r="M486" s="19"/>
    </row>
    <row r="487" spans="1:14" x14ac:dyDescent="0.2">
      <c r="B487" s="24"/>
      <c r="C487" s="131">
        <v>1861</v>
      </c>
      <c r="D487" s="12" t="s">
        <v>646</v>
      </c>
      <c r="E487" s="12"/>
      <c r="F487" s="17"/>
      <c r="G487" s="18">
        <v>4608</v>
      </c>
      <c r="H487" s="17"/>
      <c r="I487" s="18">
        <v>4608</v>
      </c>
      <c r="J487" s="17"/>
      <c r="K487" s="18">
        <f t="shared" si="18"/>
        <v>0</v>
      </c>
      <c r="L487" s="17"/>
      <c r="M487" s="19"/>
    </row>
    <row r="488" spans="1:14" x14ac:dyDescent="0.2">
      <c r="B488" s="24"/>
      <c r="C488" s="131">
        <v>1862</v>
      </c>
      <c r="D488" s="12" t="s">
        <v>647</v>
      </c>
      <c r="E488" s="12"/>
      <c r="F488" s="17"/>
      <c r="G488" s="18"/>
      <c r="H488" s="17"/>
      <c r="I488" s="18">
        <v>17355</v>
      </c>
      <c r="J488" s="17"/>
      <c r="K488" s="18">
        <f t="shared" si="18"/>
        <v>-17355</v>
      </c>
      <c r="L488" s="17"/>
      <c r="M488" s="19"/>
      <c r="N488" t="s">
        <v>724</v>
      </c>
    </row>
    <row r="489" spans="1:14" x14ac:dyDescent="0.2">
      <c r="B489" s="24"/>
      <c r="C489" s="131"/>
      <c r="D489" s="12" t="s">
        <v>869</v>
      </c>
      <c r="E489" s="12"/>
      <c r="F489" s="17"/>
      <c r="G489" s="18">
        <v>14414.72</v>
      </c>
      <c r="H489" s="17"/>
      <c r="I489" s="18">
        <v>14414.72</v>
      </c>
      <c r="J489" s="17"/>
      <c r="K489" s="18"/>
      <c r="L489" s="17"/>
      <c r="M489" s="19"/>
    </row>
    <row r="490" spans="1:14" x14ac:dyDescent="0.2">
      <c r="A490" s="117" t="s">
        <v>698</v>
      </c>
      <c r="B490" s="24"/>
      <c r="C490" s="131">
        <v>1863</v>
      </c>
      <c r="D490" s="12" t="s">
        <v>648</v>
      </c>
      <c r="E490" s="12"/>
      <c r="F490" s="17"/>
      <c r="G490" s="18">
        <v>3500</v>
      </c>
      <c r="H490" s="17"/>
      <c r="I490" s="18">
        <v>3500</v>
      </c>
      <c r="J490" s="17"/>
      <c r="K490" s="18">
        <f t="shared" si="18"/>
        <v>0</v>
      </c>
      <c r="L490" s="17"/>
      <c r="M490" s="19"/>
      <c r="N490" t="s">
        <v>695</v>
      </c>
    </row>
    <row r="491" spans="1:14" x14ac:dyDescent="0.2">
      <c r="B491" s="24" t="s">
        <v>108</v>
      </c>
      <c r="C491" s="132"/>
      <c r="D491" s="29"/>
      <c r="E491" s="12"/>
      <c r="F491" s="17"/>
      <c r="G491" s="18">
        <v>48625</v>
      </c>
      <c r="H491" s="17"/>
      <c r="I491" s="18"/>
      <c r="J491" s="17"/>
      <c r="K491" s="18">
        <f t="shared" si="18"/>
        <v>48625</v>
      </c>
      <c r="L491" s="17"/>
      <c r="M491" s="19"/>
      <c r="N491" t="s">
        <v>662</v>
      </c>
    </row>
    <row r="492" spans="1:14" x14ac:dyDescent="0.2">
      <c r="A492" s="117" t="s">
        <v>687</v>
      </c>
      <c r="B492" s="24"/>
      <c r="C492" s="131">
        <v>1864</v>
      </c>
      <c r="D492" s="12" t="s">
        <v>649</v>
      </c>
      <c r="E492" s="12"/>
      <c r="F492" s="17"/>
      <c r="G492" s="18">
        <v>1012.5</v>
      </c>
      <c r="H492" s="17"/>
      <c r="I492" s="18">
        <v>1012.5</v>
      </c>
      <c r="J492" s="17"/>
      <c r="K492" s="18">
        <f t="shared" si="18"/>
        <v>0</v>
      </c>
      <c r="L492" s="17"/>
      <c r="M492" s="19"/>
    </row>
    <row r="493" spans="1:14" x14ac:dyDescent="0.2">
      <c r="B493" s="24"/>
      <c r="C493" s="131">
        <v>1865</v>
      </c>
      <c r="D493" s="12" t="s">
        <v>650</v>
      </c>
      <c r="E493" s="12"/>
      <c r="F493" s="17"/>
      <c r="G493" s="18">
        <v>13428.5</v>
      </c>
      <c r="H493" s="17"/>
      <c r="I493" s="18">
        <v>13428.5</v>
      </c>
      <c r="J493" s="17"/>
      <c r="K493" s="18">
        <f t="shared" si="18"/>
        <v>0</v>
      </c>
      <c r="L493" s="17"/>
      <c r="M493" s="19"/>
      <c r="N493" t="s">
        <v>651</v>
      </c>
    </row>
    <row r="494" spans="1:14" x14ac:dyDescent="0.2">
      <c r="A494" s="117" t="s">
        <v>684</v>
      </c>
      <c r="B494" s="24"/>
      <c r="C494" s="131">
        <v>1866</v>
      </c>
      <c r="D494" s="12" t="s">
        <v>652</v>
      </c>
      <c r="E494" s="12"/>
      <c r="F494" s="17"/>
      <c r="G494" s="18">
        <v>1200</v>
      </c>
      <c r="H494" s="17"/>
      <c r="I494" s="18">
        <v>1200</v>
      </c>
      <c r="J494" s="17"/>
      <c r="K494" s="18">
        <f t="shared" si="18"/>
        <v>0</v>
      </c>
      <c r="L494" s="17"/>
      <c r="M494" s="19"/>
      <c r="N494" t="s">
        <v>653</v>
      </c>
    </row>
    <row r="495" spans="1:14" x14ac:dyDescent="0.2">
      <c r="B495" s="24"/>
      <c r="C495" s="131"/>
      <c r="D495" s="12"/>
      <c r="E495" s="12"/>
      <c r="F495" s="17"/>
      <c r="G495" s="18">
        <v>1200</v>
      </c>
      <c r="H495" s="17"/>
      <c r="I495" s="18"/>
      <c r="J495" s="17"/>
      <c r="K495" s="18">
        <f t="shared" si="18"/>
        <v>1200</v>
      </c>
      <c r="L495" s="17"/>
      <c r="M495" s="19"/>
      <c r="N495" t="s">
        <v>654</v>
      </c>
    </row>
    <row r="496" spans="1:14" x14ac:dyDescent="0.2">
      <c r="A496" s="117" t="s">
        <v>690</v>
      </c>
      <c r="B496" s="23"/>
      <c r="C496" s="136">
        <v>1867</v>
      </c>
      <c r="D496" s="69" t="s">
        <v>655</v>
      </c>
      <c r="E496" s="69"/>
      <c r="F496" s="60"/>
      <c r="G496" s="70">
        <v>9942</v>
      </c>
      <c r="H496" s="60"/>
      <c r="I496" s="70">
        <v>9942</v>
      </c>
      <c r="J496" s="60"/>
      <c r="K496" s="18">
        <f t="shared" si="18"/>
        <v>0</v>
      </c>
      <c r="L496" s="60"/>
      <c r="M496" s="72"/>
      <c r="N496" s="27" t="s">
        <v>656</v>
      </c>
    </row>
    <row r="497" spans="1:14" x14ac:dyDescent="0.2">
      <c r="A497" s="117" t="s">
        <v>687</v>
      </c>
      <c r="B497" s="24"/>
      <c r="C497" s="131">
        <v>1868</v>
      </c>
      <c r="D497" s="12" t="s">
        <v>757</v>
      </c>
      <c r="E497" s="12"/>
      <c r="F497" s="17"/>
      <c r="G497" s="18">
        <v>3500</v>
      </c>
      <c r="H497" s="17"/>
      <c r="I497" s="18">
        <v>1000</v>
      </c>
      <c r="J497" s="17"/>
      <c r="K497" s="18">
        <f t="shared" si="18"/>
        <v>2500</v>
      </c>
      <c r="L497" s="17"/>
      <c r="M497" s="19">
        <v>2000</v>
      </c>
      <c r="N497" t="s">
        <v>694</v>
      </c>
    </row>
    <row r="498" spans="1:14" x14ac:dyDescent="0.2">
      <c r="A498" s="117" t="s">
        <v>692</v>
      </c>
      <c r="B498" s="24"/>
      <c r="C498" s="131">
        <v>1869</v>
      </c>
      <c r="D498" s="12" t="s">
        <v>659</v>
      </c>
      <c r="E498" s="12"/>
      <c r="F498" s="17"/>
      <c r="G498" s="18">
        <v>3375</v>
      </c>
      <c r="H498" s="17"/>
      <c r="I498" s="18"/>
      <c r="J498" s="17"/>
      <c r="K498" s="18">
        <f t="shared" si="18"/>
        <v>3375</v>
      </c>
      <c r="L498" s="17"/>
      <c r="M498" s="19"/>
    </row>
    <row r="499" spans="1:14" x14ac:dyDescent="0.2">
      <c r="A499" s="117" t="s">
        <v>686</v>
      </c>
      <c r="B499" s="24"/>
      <c r="C499" s="131">
        <v>1870</v>
      </c>
      <c r="D499" s="12" t="s">
        <v>660</v>
      </c>
      <c r="E499" s="12"/>
      <c r="F499" s="17"/>
      <c r="G499" s="18">
        <v>21420</v>
      </c>
      <c r="H499" s="17"/>
      <c r="I499" s="18">
        <v>21420</v>
      </c>
      <c r="J499" s="17"/>
      <c r="K499" s="18">
        <f t="shared" si="18"/>
        <v>0</v>
      </c>
      <c r="L499" s="17"/>
      <c r="M499" s="19"/>
      <c r="N499" t="s">
        <v>679</v>
      </c>
    </row>
    <row r="500" spans="1:14" x14ac:dyDescent="0.2">
      <c r="B500" s="24"/>
      <c r="C500" s="131">
        <v>1871</v>
      </c>
      <c r="D500" s="12" t="s">
        <v>664</v>
      </c>
      <c r="E500" s="12"/>
      <c r="F500" s="17"/>
      <c r="G500" s="18" t="s">
        <v>665</v>
      </c>
      <c r="H500" s="17"/>
      <c r="I500" s="18"/>
      <c r="J500" s="17"/>
      <c r="K500" s="18"/>
      <c r="L500" s="17"/>
      <c r="M500" s="19"/>
    </row>
    <row r="501" spans="1:14" x14ac:dyDescent="0.2">
      <c r="B501" s="24" t="s">
        <v>108</v>
      </c>
      <c r="C501" s="131">
        <v>1872</v>
      </c>
      <c r="D501" s="12" t="s">
        <v>667</v>
      </c>
      <c r="E501" s="12"/>
      <c r="F501" s="17"/>
      <c r="G501" s="18"/>
      <c r="H501" s="17"/>
      <c r="I501" s="18"/>
      <c r="J501" s="17"/>
      <c r="K501" s="18">
        <f t="shared" si="18"/>
        <v>0</v>
      </c>
      <c r="L501" s="17"/>
      <c r="M501" s="19"/>
    </row>
    <row r="502" spans="1:14" x14ac:dyDescent="0.2">
      <c r="A502" s="117" t="s">
        <v>693</v>
      </c>
      <c r="B502" s="24"/>
      <c r="C502" s="131">
        <v>1873</v>
      </c>
      <c r="D502" s="12" t="s">
        <v>668</v>
      </c>
      <c r="E502" s="12"/>
      <c r="F502" s="17"/>
      <c r="G502" s="18">
        <v>15000</v>
      </c>
      <c r="H502" s="17"/>
      <c r="I502" s="18">
        <v>15000</v>
      </c>
      <c r="J502" s="17"/>
      <c r="K502" s="18">
        <f t="shared" si="18"/>
        <v>0</v>
      </c>
      <c r="L502" s="17"/>
      <c r="M502" s="19"/>
      <c r="N502" t="s">
        <v>669</v>
      </c>
    </row>
    <row r="503" spans="1:14" x14ac:dyDescent="0.2">
      <c r="B503" s="24"/>
      <c r="C503" s="131">
        <v>1874</v>
      </c>
      <c r="D503" s="12" t="s">
        <v>670</v>
      </c>
      <c r="E503" s="12"/>
      <c r="F503" s="17"/>
      <c r="G503" s="18">
        <v>5467</v>
      </c>
      <c r="H503" s="17"/>
      <c r="I503" s="18">
        <v>5467</v>
      </c>
      <c r="J503" s="17"/>
      <c r="K503" s="18">
        <f t="shared" si="18"/>
        <v>0</v>
      </c>
      <c r="L503" s="17"/>
      <c r="M503" s="19"/>
    </row>
    <row r="504" spans="1:14" x14ac:dyDescent="0.2">
      <c r="B504" s="24"/>
      <c r="C504" s="131">
        <v>1875</v>
      </c>
      <c r="D504" s="12" t="s">
        <v>671</v>
      </c>
      <c r="E504" s="12"/>
      <c r="F504" s="17"/>
      <c r="G504" s="18"/>
      <c r="H504" s="17"/>
      <c r="I504" s="18"/>
      <c r="J504" s="17"/>
      <c r="K504" s="18">
        <f t="shared" si="18"/>
        <v>0</v>
      </c>
      <c r="L504" s="17"/>
      <c r="M504" s="19"/>
    </row>
    <row r="505" spans="1:14" x14ac:dyDescent="0.2">
      <c r="A505" s="119" t="s">
        <v>684</v>
      </c>
      <c r="B505" s="24"/>
      <c r="C505" s="131">
        <v>1876</v>
      </c>
      <c r="D505" s="12" t="s">
        <v>672</v>
      </c>
      <c r="E505" s="12"/>
      <c r="F505" s="17"/>
      <c r="G505" s="18">
        <v>1200</v>
      </c>
      <c r="H505" s="17"/>
      <c r="I505" s="18">
        <v>1200</v>
      </c>
      <c r="J505" s="17"/>
      <c r="K505" s="18">
        <f t="shared" si="18"/>
        <v>0</v>
      </c>
      <c r="L505" s="17"/>
      <c r="M505" s="19"/>
    </row>
    <row r="506" spans="1:14" ht="13.5" thickBot="1" x14ac:dyDescent="0.25">
      <c r="A506" s="135" t="s">
        <v>685</v>
      </c>
      <c r="B506" s="137"/>
      <c r="C506" s="138">
        <v>1877</v>
      </c>
      <c r="D506" s="12" t="s">
        <v>674</v>
      </c>
      <c r="E506" s="12"/>
      <c r="F506" s="17"/>
      <c r="G506" s="18">
        <v>7254</v>
      </c>
      <c r="H506" s="17"/>
      <c r="I506" s="18">
        <v>7254</v>
      </c>
      <c r="J506" s="17"/>
      <c r="K506" s="18">
        <f t="shared" si="18"/>
        <v>0</v>
      </c>
      <c r="L506" s="17"/>
      <c r="M506" s="19"/>
    </row>
    <row r="507" spans="1:14" x14ac:dyDescent="0.2">
      <c r="A507" s="117" t="s">
        <v>684</v>
      </c>
      <c r="B507" s="23"/>
      <c r="C507" s="136">
        <v>1878</v>
      </c>
      <c r="D507" s="12" t="s">
        <v>675</v>
      </c>
      <c r="E507" s="12"/>
      <c r="F507" s="17"/>
      <c r="G507" s="18">
        <v>2636</v>
      </c>
      <c r="H507" s="17"/>
      <c r="I507" s="18">
        <v>2636</v>
      </c>
      <c r="J507" s="17"/>
      <c r="K507" s="18">
        <f t="shared" si="18"/>
        <v>0</v>
      </c>
      <c r="L507" s="17"/>
      <c r="M507" s="19"/>
    </row>
    <row r="508" spans="1:14" x14ac:dyDescent="0.2">
      <c r="A508" s="117" t="s">
        <v>682</v>
      </c>
      <c r="B508" s="24"/>
      <c r="C508" s="131">
        <v>1879</v>
      </c>
      <c r="D508" s="12" t="s">
        <v>726</v>
      </c>
      <c r="E508" s="12"/>
      <c r="F508" s="17"/>
      <c r="G508" s="18"/>
      <c r="H508" s="17"/>
      <c r="I508" s="18"/>
      <c r="J508" s="17"/>
      <c r="K508" s="18">
        <f t="shared" si="18"/>
        <v>0</v>
      </c>
      <c r="L508" s="17"/>
      <c r="M508" s="19"/>
      <c r="N508" t="s">
        <v>697</v>
      </c>
    </row>
    <row r="509" spans="1:14" x14ac:dyDescent="0.2">
      <c r="B509" s="24"/>
      <c r="C509" s="132"/>
      <c r="D509" s="12" t="s">
        <v>727</v>
      </c>
      <c r="E509" s="12"/>
      <c r="F509" s="17"/>
      <c r="G509" s="18">
        <v>2500</v>
      </c>
      <c r="H509" s="17"/>
      <c r="I509" s="18">
        <v>2500</v>
      </c>
      <c r="J509" s="17"/>
      <c r="K509" s="18"/>
      <c r="L509" s="17"/>
      <c r="M509" s="19"/>
    </row>
    <row r="510" spans="1:14" x14ac:dyDescent="0.2">
      <c r="B510" s="24"/>
      <c r="C510" s="132"/>
      <c r="D510" s="12" t="s">
        <v>728</v>
      </c>
      <c r="E510" s="12"/>
      <c r="F510" s="17"/>
      <c r="G510" s="18">
        <v>2500</v>
      </c>
      <c r="H510" s="17"/>
      <c r="I510" s="18">
        <v>2500</v>
      </c>
      <c r="J510" s="17"/>
      <c r="K510" s="18"/>
      <c r="L510" s="17"/>
      <c r="M510" s="19"/>
    </row>
    <row r="511" spans="1:14" x14ac:dyDescent="0.2">
      <c r="A511" s="117" t="s">
        <v>683</v>
      </c>
      <c r="B511" s="24"/>
      <c r="C511" s="131">
        <v>1880</v>
      </c>
      <c r="D511" s="12" t="s">
        <v>676</v>
      </c>
      <c r="E511" s="12"/>
      <c r="F511" s="17"/>
      <c r="G511" s="18">
        <v>8000</v>
      </c>
      <c r="H511" s="17"/>
      <c r="I511" s="18">
        <v>8000</v>
      </c>
      <c r="J511" s="17"/>
      <c r="K511" s="18">
        <f t="shared" si="18"/>
        <v>0</v>
      </c>
      <c r="L511" s="17"/>
      <c r="M511" s="19"/>
      <c r="N511" t="s">
        <v>707</v>
      </c>
    </row>
    <row r="512" spans="1:14" x14ac:dyDescent="0.2">
      <c r="B512" s="24"/>
      <c r="C512" s="131" t="s">
        <v>718</v>
      </c>
      <c r="D512" s="12" t="s">
        <v>719</v>
      </c>
      <c r="E512" s="12"/>
      <c r="F512" s="17"/>
      <c r="G512" s="18">
        <v>2565</v>
      </c>
      <c r="H512" s="17"/>
      <c r="I512" s="18">
        <v>2565</v>
      </c>
      <c r="J512" s="17"/>
      <c r="K512" s="18">
        <f t="shared" si="18"/>
        <v>0</v>
      </c>
      <c r="L512" s="17"/>
      <c r="M512" s="19"/>
    </row>
    <row r="513" spans="1:14" x14ac:dyDescent="0.2">
      <c r="A513" s="117" t="s">
        <v>683</v>
      </c>
      <c r="B513" s="24"/>
      <c r="C513" s="131">
        <v>1881</v>
      </c>
      <c r="D513" s="12" t="s">
        <v>677</v>
      </c>
      <c r="E513" s="12"/>
      <c r="F513" s="17"/>
      <c r="G513" s="18">
        <v>1200</v>
      </c>
      <c r="H513" s="17"/>
      <c r="I513" s="18">
        <v>1200</v>
      </c>
      <c r="J513" s="17"/>
      <c r="K513" s="18">
        <f t="shared" si="18"/>
        <v>0</v>
      </c>
      <c r="L513" s="17"/>
      <c r="M513" s="19"/>
    </row>
    <row r="514" spans="1:14" x14ac:dyDescent="0.2">
      <c r="A514" s="117" t="s">
        <v>683</v>
      </c>
      <c r="B514" s="24"/>
      <c r="C514" s="131">
        <v>1882</v>
      </c>
      <c r="D514" s="12" t="s">
        <v>678</v>
      </c>
      <c r="E514" s="12"/>
      <c r="F514" s="17"/>
      <c r="G514" s="18">
        <v>2500</v>
      </c>
      <c r="H514" s="17"/>
      <c r="I514" s="18">
        <v>2500</v>
      </c>
      <c r="J514" s="17"/>
      <c r="K514" s="18">
        <f t="shared" si="18"/>
        <v>0</v>
      </c>
      <c r="L514" s="17"/>
      <c r="M514" s="19"/>
    </row>
    <row r="515" spans="1:14" x14ac:dyDescent="0.2">
      <c r="A515" s="117" t="s">
        <v>682</v>
      </c>
      <c r="B515" s="24"/>
      <c r="C515" s="131">
        <v>1883</v>
      </c>
      <c r="D515" s="12" t="s">
        <v>680</v>
      </c>
      <c r="E515" s="12"/>
      <c r="F515" s="17"/>
      <c r="G515" s="18">
        <v>20250</v>
      </c>
      <c r="H515" s="17"/>
      <c r="I515" s="18">
        <v>20250</v>
      </c>
      <c r="J515" s="17"/>
      <c r="K515" s="18">
        <f t="shared" si="18"/>
        <v>0</v>
      </c>
      <c r="L515" s="17"/>
      <c r="M515" s="19"/>
      <c r="N515" t="s">
        <v>681</v>
      </c>
    </row>
    <row r="516" spans="1:14" x14ac:dyDescent="0.2">
      <c r="A516" s="117" t="s">
        <v>687</v>
      </c>
      <c r="B516" s="24"/>
      <c r="C516" s="131">
        <v>1884</v>
      </c>
      <c r="D516" s="12" t="s">
        <v>688</v>
      </c>
      <c r="E516" s="12"/>
      <c r="F516" s="17"/>
      <c r="G516" s="18"/>
      <c r="H516" s="17"/>
      <c r="I516" s="18"/>
      <c r="J516" s="17"/>
      <c r="K516" s="18">
        <f t="shared" si="18"/>
        <v>0</v>
      </c>
      <c r="L516" s="17"/>
      <c r="M516" s="19"/>
    </row>
    <row r="517" spans="1:14" x14ac:dyDescent="0.2">
      <c r="B517" s="24"/>
      <c r="C517" s="131">
        <v>1885</v>
      </c>
      <c r="D517" s="12" t="s">
        <v>689</v>
      </c>
      <c r="E517" s="12"/>
      <c r="F517" s="17"/>
      <c r="G517" s="18">
        <v>3450</v>
      </c>
      <c r="H517" s="17"/>
      <c r="I517" s="18">
        <v>3450</v>
      </c>
      <c r="J517" s="17"/>
      <c r="K517" s="18">
        <f t="shared" si="18"/>
        <v>0</v>
      </c>
      <c r="L517" s="17"/>
      <c r="M517" s="19"/>
    </row>
    <row r="518" spans="1:14" x14ac:dyDescent="0.2">
      <c r="A518" s="117" t="s">
        <v>703</v>
      </c>
      <c r="B518" s="24"/>
      <c r="C518" s="131">
        <v>1886</v>
      </c>
      <c r="D518" s="12" t="s">
        <v>700</v>
      </c>
      <c r="E518" s="12"/>
      <c r="F518" s="17"/>
      <c r="G518" s="18">
        <v>2500</v>
      </c>
      <c r="H518" s="17"/>
      <c r="I518" s="18"/>
      <c r="J518" s="17"/>
      <c r="K518" s="18">
        <f t="shared" si="18"/>
        <v>2500</v>
      </c>
      <c r="L518" s="17"/>
      <c r="M518" s="19"/>
    </row>
    <row r="519" spans="1:14" x14ac:dyDescent="0.2">
      <c r="B519" s="24"/>
      <c r="C519" s="131">
        <v>1887</v>
      </c>
      <c r="D519" s="12" t="s">
        <v>701</v>
      </c>
      <c r="E519" s="12"/>
      <c r="F519" s="17"/>
      <c r="G519" s="18">
        <v>3500</v>
      </c>
      <c r="H519" s="17"/>
      <c r="I519" s="18">
        <v>1190</v>
      </c>
      <c r="J519" s="17"/>
      <c r="K519" s="18">
        <f t="shared" ref="K519:K596" si="19">SUM(G519-I519)</f>
        <v>2310</v>
      </c>
      <c r="L519" s="17"/>
      <c r="M519" s="19"/>
      <c r="N519" t="s">
        <v>761</v>
      </c>
    </row>
    <row r="520" spans="1:14" x14ac:dyDescent="0.2">
      <c r="A520" s="117" t="s">
        <v>690</v>
      </c>
      <c r="B520" s="24"/>
      <c r="C520" s="131">
        <v>1888</v>
      </c>
      <c r="D520" s="12" t="s">
        <v>702</v>
      </c>
      <c r="E520" s="12"/>
      <c r="F520" s="17"/>
      <c r="G520" s="18">
        <v>2026</v>
      </c>
      <c r="H520" s="17"/>
      <c r="I520" s="18">
        <v>2026</v>
      </c>
      <c r="J520" s="17"/>
      <c r="K520" s="18">
        <f t="shared" si="19"/>
        <v>0</v>
      </c>
      <c r="L520" s="17"/>
      <c r="M520" s="19"/>
    </row>
    <row r="521" spans="1:14" x14ac:dyDescent="0.2">
      <c r="A521" s="117" t="s">
        <v>703</v>
      </c>
      <c r="B521" s="24"/>
      <c r="C521" s="131">
        <v>1889</v>
      </c>
      <c r="D521" s="12" t="s">
        <v>706</v>
      </c>
      <c r="E521" s="12"/>
      <c r="F521" s="17"/>
      <c r="G521" s="18">
        <v>2500</v>
      </c>
      <c r="H521" s="17"/>
      <c r="I521" s="18">
        <v>2500</v>
      </c>
      <c r="J521" s="17"/>
      <c r="K521" s="18">
        <f t="shared" si="19"/>
        <v>0</v>
      </c>
      <c r="L521" s="17"/>
      <c r="M521" s="19"/>
    </row>
    <row r="522" spans="1:14" x14ac:dyDescent="0.2">
      <c r="B522" s="24"/>
      <c r="C522" s="132"/>
      <c r="D522" s="12" t="s">
        <v>729</v>
      </c>
      <c r="E522" s="12"/>
      <c r="F522" s="17"/>
      <c r="G522" s="18">
        <v>1400</v>
      </c>
      <c r="H522" s="17"/>
      <c r="I522" s="18"/>
      <c r="J522" s="17"/>
      <c r="K522" s="18"/>
      <c r="L522" s="17"/>
      <c r="M522" s="19">
        <v>1400</v>
      </c>
    </row>
    <row r="523" spans="1:14" x14ac:dyDescent="0.2">
      <c r="B523" s="24"/>
      <c r="C523" s="131">
        <v>1890</v>
      </c>
      <c r="D523" s="12" t="s">
        <v>704</v>
      </c>
      <c r="E523" s="12"/>
      <c r="F523" s="17"/>
      <c r="G523" s="18">
        <v>6250</v>
      </c>
      <c r="H523" s="17"/>
      <c r="I523" s="18">
        <v>6250</v>
      </c>
      <c r="J523" s="17"/>
      <c r="K523" s="18">
        <f t="shared" si="19"/>
        <v>0</v>
      </c>
      <c r="L523" s="17"/>
      <c r="M523" s="19"/>
    </row>
    <row r="524" spans="1:14" ht="12.75" customHeight="1" x14ac:dyDescent="0.2">
      <c r="A524" s="117" t="s">
        <v>709</v>
      </c>
      <c r="B524" s="24"/>
      <c r="C524" s="131">
        <v>1891</v>
      </c>
      <c r="D524" s="12" t="s">
        <v>708</v>
      </c>
      <c r="E524" s="12"/>
      <c r="F524" s="17"/>
      <c r="G524" s="18">
        <v>2500</v>
      </c>
      <c r="H524" s="17"/>
      <c r="I524" s="18">
        <v>2500</v>
      </c>
      <c r="J524" s="17"/>
      <c r="K524" s="18">
        <f t="shared" si="19"/>
        <v>0</v>
      </c>
      <c r="L524" s="17"/>
      <c r="M524" s="19"/>
    </row>
    <row r="525" spans="1:14" x14ac:dyDescent="0.2">
      <c r="A525" s="117" t="s">
        <v>711</v>
      </c>
      <c r="B525" s="149"/>
      <c r="C525" s="131">
        <v>1892</v>
      </c>
      <c r="D525" s="151" t="s">
        <v>710</v>
      </c>
      <c r="E525" s="151"/>
      <c r="F525" s="152"/>
      <c r="G525" s="18">
        <v>5836</v>
      </c>
      <c r="H525" s="17"/>
      <c r="I525" s="18">
        <v>5836</v>
      </c>
      <c r="J525" s="17"/>
      <c r="K525" s="18">
        <f t="shared" si="19"/>
        <v>0</v>
      </c>
      <c r="L525" s="17"/>
      <c r="M525" s="19"/>
    </row>
    <row r="526" spans="1:14" x14ac:dyDescent="0.2">
      <c r="A526" s="117" t="s">
        <v>711</v>
      </c>
      <c r="B526" s="24"/>
      <c r="C526" s="131">
        <v>1893</v>
      </c>
      <c r="D526" s="12" t="s">
        <v>712</v>
      </c>
      <c r="E526" s="12"/>
      <c r="F526" s="17"/>
      <c r="G526" s="18">
        <v>21500</v>
      </c>
      <c r="H526" s="17"/>
      <c r="I526" s="18">
        <v>21500</v>
      </c>
      <c r="J526" s="17"/>
      <c r="K526" s="18">
        <f t="shared" si="19"/>
        <v>0</v>
      </c>
      <c r="L526" s="17"/>
      <c r="M526" s="19"/>
      <c r="N526" t="s">
        <v>714</v>
      </c>
    </row>
    <row r="527" spans="1:14" x14ac:dyDescent="0.2">
      <c r="A527" s="117" t="s">
        <v>711</v>
      </c>
      <c r="B527" s="149"/>
      <c r="C527" s="131">
        <v>1894</v>
      </c>
      <c r="D527" s="12" t="s">
        <v>713</v>
      </c>
      <c r="E527" s="12"/>
      <c r="F527" s="17"/>
      <c r="G527" s="18">
        <v>2000</v>
      </c>
      <c r="H527" s="17"/>
      <c r="I527" s="18">
        <v>2000</v>
      </c>
      <c r="J527" s="17"/>
      <c r="K527" s="18">
        <f t="shared" si="19"/>
        <v>0</v>
      </c>
      <c r="L527" s="17"/>
      <c r="M527" s="19"/>
    </row>
    <row r="528" spans="1:14" x14ac:dyDescent="0.2">
      <c r="B528" s="24"/>
      <c r="C528" s="131">
        <v>1895</v>
      </c>
      <c r="D528" s="12" t="s">
        <v>715</v>
      </c>
      <c r="E528" s="12"/>
      <c r="F528" s="17"/>
      <c r="G528" s="18"/>
      <c r="H528" s="17"/>
      <c r="I528" s="18"/>
      <c r="J528" s="17"/>
      <c r="K528" s="18">
        <f t="shared" si="19"/>
        <v>0</v>
      </c>
      <c r="L528" s="17"/>
      <c r="M528" s="19">
        <v>12743</v>
      </c>
      <c r="N528" t="s">
        <v>801</v>
      </c>
    </row>
    <row r="529" spans="1:14" x14ac:dyDescent="0.2">
      <c r="A529" s="117" t="s">
        <v>746</v>
      </c>
      <c r="B529" s="24"/>
      <c r="C529" s="131">
        <v>1896</v>
      </c>
      <c r="D529" s="12" t="s">
        <v>716</v>
      </c>
      <c r="E529" s="12"/>
      <c r="F529" s="17"/>
      <c r="G529" s="18">
        <v>1000</v>
      </c>
      <c r="H529" s="17"/>
      <c r="I529" s="18">
        <v>1000</v>
      </c>
      <c r="J529" s="17"/>
      <c r="K529" s="18">
        <f t="shared" si="19"/>
        <v>0</v>
      </c>
      <c r="L529" s="17"/>
      <c r="M529" s="19"/>
      <c r="N529" t="s">
        <v>717</v>
      </c>
    </row>
    <row r="530" spans="1:14" x14ac:dyDescent="0.2">
      <c r="A530" s="117" t="s">
        <v>747</v>
      </c>
      <c r="B530" s="24"/>
      <c r="C530" s="131">
        <v>1897</v>
      </c>
      <c r="D530" s="12" t="s">
        <v>720</v>
      </c>
      <c r="E530" s="12"/>
      <c r="F530" s="17"/>
      <c r="G530" s="18"/>
      <c r="H530" s="17"/>
      <c r="I530" s="18">
        <v>3500</v>
      </c>
      <c r="J530" s="17"/>
      <c r="K530" s="18">
        <f t="shared" si="19"/>
        <v>-3500</v>
      </c>
      <c r="L530" s="17"/>
      <c r="M530" s="19"/>
    </row>
    <row r="531" spans="1:14" x14ac:dyDescent="0.2">
      <c r="A531" s="117" t="s">
        <v>748</v>
      </c>
      <c r="B531" s="24"/>
      <c r="C531" s="131">
        <v>1898</v>
      </c>
      <c r="D531" s="12" t="s">
        <v>721</v>
      </c>
      <c r="E531" s="12"/>
      <c r="F531" s="17"/>
      <c r="G531" s="18">
        <v>42250</v>
      </c>
      <c r="H531" s="17"/>
      <c r="I531" s="18">
        <v>42250</v>
      </c>
      <c r="J531" s="17"/>
      <c r="K531" s="18">
        <f t="shared" si="19"/>
        <v>0</v>
      </c>
      <c r="L531" s="17"/>
      <c r="M531" s="19"/>
      <c r="N531" t="s">
        <v>722</v>
      </c>
    </row>
    <row r="532" spans="1:14" x14ac:dyDescent="0.2">
      <c r="A532" s="117" t="s">
        <v>684</v>
      </c>
      <c r="B532" s="24"/>
      <c r="C532" s="131">
        <v>1899</v>
      </c>
      <c r="D532" s="12" t="s">
        <v>723</v>
      </c>
      <c r="E532" s="12"/>
      <c r="F532" s="17"/>
      <c r="G532" s="18">
        <v>1200</v>
      </c>
      <c r="H532" s="17"/>
      <c r="I532" s="18">
        <v>1200</v>
      </c>
      <c r="J532" s="17"/>
      <c r="K532" s="18">
        <f t="shared" si="19"/>
        <v>0</v>
      </c>
      <c r="L532" s="17"/>
      <c r="M532" s="19"/>
    </row>
    <row r="533" spans="1:14" x14ac:dyDescent="0.2">
      <c r="B533" s="24"/>
      <c r="C533" s="131">
        <v>1900</v>
      </c>
      <c r="D533" s="12" t="s">
        <v>735</v>
      </c>
      <c r="E533" s="12"/>
      <c r="F533" s="17"/>
      <c r="G533" s="18">
        <v>1500</v>
      </c>
      <c r="H533" s="17"/>
      <c r="I533" s="18">
        <v>1500</v>
      </c>
      <c r="J533" s="17"/>
      <c r="K533" s="18">
        <f t="shared" si="19"/>
        <v>0</v>
      </c>
      <c r="L533" s="17"/>
      <c r="M533" s="19"/>
      <c r="N533" t="s">
        <v>736</v>
      </c>
    </row>
    <row r="534" spans="1:14" x14ac:dyDescent="0.2">
      <c r="B534" s="24" t="s">
        <v>797</v>
      </c>
      <c r="C534" s="131">
        <v>1901</v>
      </c>
      <c r="D534" s="12" t="s">
        <v>737</v>
      </c>
      <c r="E534" s="12"/>
      <c r="F534" s="17"/>
      <c r="G534" s="18">
        <v>19980</v>
      </c>
      <c r="H534" s="17"/>
      <c r="I534" s="18">
        <v>19980</v>
      </c>
      <c r="J534" s="17"/>
      <c r="K534" s="18">
        <f t="shared" si="19"/>
        <v>0</v>
      </c>
      <c r="L534" s="17"/>
      <c r="M534" s="19"/>
    </row>
    <row r="535" spans="1:14" x14ac:dyDescent="0.2">
      <c r="B535" s="24"/>
      <c r="C535" s="131">
        <v>1902</v>
      </c>
      <c r="D535" s="12" t="s">
        <v>738</v>
      </c>
      <c r="E535" s="12"/>
      <c r="F535" s="17"/>
      <c r="G535" s="18">
        <v>1200</v>
      </c>
      <c r="H535" s="17"/>
      <c r="I535" s="18">
        <v>1200</v>
      </c>
      <c r="J535" s="17"/>
      <c r="K535" s="18">
        <f t="shared" si="19"/>
        <v>0</v>
      </c>
      <c r="L535" s="17"/>
      <c r="M535" s="19"/>
    </row>
    <row r="536" spans="1:14" x14ac:dyDescent="0.2">
      <c r="B536" s="24"/>
      <c r="C536" s="131">
        <v>1903</v>
      </c>
      <c r="D536" s="12" t="s">
        <v>739</v>
      </c>
      <c r="E536" s="12"/>
      <c r="F536" s="17"/>
      <c r="G536" s="18">
        <v>6437</v>
      </c>
      <c r="H536" s="17"/>
      <c r="I536" s="18">
        <v>1218.5</v>
      </c>
      <c r="J536" s="17"/>
      <c r="K536" s="18">
        <f t="shared" si="19"/>
        <v>5218.5</v>
      </c>
      <c r="L536" s="17"/>
      <c r="M536" s="19"/>
      <c r="N536" t="s">
        <v>740</v>
      </c>
    </row>
    <row r="537" spans="1:14" x14ac:dyDescent="0.2">
      <c r="A537" s="117" t="s">
        <v>682</v>
      </c>
      <c r="B537" s="24"/>
      <c r="C537" s="131">
        <v>1904</v>
      </c>
      <c r="D537" s="12" t="s">
        <v>741</v>
      </c>
      <c r="E537" s="12"/>
      <c r="F537" s="17"/>
      <c r="G537" s="18">
        <v>18000</v>
      </c>
      <c r="H537" s="17"/>
      <c r="I537" s="18">
        <v>18000</v>
      </c>
      <c r="J537" s="17"/>
      <c r="K537" s="18">
        <f t="shared" si="19"/>
        <v>0</v>
      </c>
      <c r="L537" s="17"/>
      <c r="M537" s="19"/>
      <c r="N537" t="s">
        <v>742</v>
      </c>
    </row>
    <row r="538" spans="1:14" x14ac:dyDescent="0.2">
      <c r="A538" s="117" t="s">
        <v>682</v>
      </c>
      <c r="B538" s="24"/>
      <c r="C538" s="131">
        <v>1905</v>
      </c>
      <c r="D538" s="12" t="s">
        <v>750</v>
      </c>
      <c r="E538" s="12"/>
      <c r="F538" s="17"/>
      <c r="G538" s="18">
        <v>10000</v>
      </c>
      <c r="H538" s="17"/>
      <c r="I538" s="18">
        <v>10000</v>
      </c>
      <c r="J538" s="17"/>
      <c r="K538" s="18">
        <f t="shared" si="19"/>
        <v>0</v>
      </c>
      <c r="L538" s="17"/>
      <c r="M538" s="19"/>
    </row>
    <row r="539" spans="1:14" x14ac:dyDescent="0.2">
      <c r="B539" s="24" t="s">
        <v>386</v>
      </c>
      <c r="C539" s="131">
        <v>1906</v>
      </c>
      <c r="D539" s="12" t="s">
        <v>773</v>
      </c>
      <c r="E539" s="12"/>
      <c r="F539" s="17"/>
      <c r="G539" s="18"/>
      <c r="H539" s="17"/>
      <c r="I539" s="18"/>
      <c r="J539" s="17"/>
      <c r="K539" s="18">
        <f t="shared" si="19"/>
        <v>0</v>
      </c>
      <c r="L539" s="17"/>
      <c r="M539" s="19"/>
      <c r="N539" t="s">
        <v>792</v>
      </c>
    </row>
    <row r="540" spans="1:14" x14ac:dyDescent="0.2">
      <c r="B540" s="24" t="s">
        <v>108</v>
      </c>
      <c r="C540" s="131">
        <v>1907</v>
      </c>
      <c r="D540" s="12" t="s">
        <v>751</v>
      </c>
      <c r="E540" s="12"/>
      <c r="F540" s="17"/>
      <c r="G540" s="18">
        <v>400</v>
      </c>
      <c r="H540" s="17"/>
      <c r="I540" s="18">
        <v>400</v>
      </c>
      <c r="J540" s="17"/>
      <c r="K540" s="18">
        <f t="shared" si="19"/>
        <v>0</v>
      </c>
      <c r="L540" s="17"/>
      <c r="M540" s="19"/>
    </row>
    <row r="541" spans="1:14" x14ac:dyDescent="0.2">
      <c r="A541" s="117" t="s">
        <v>784</v>
      </c>
      <c r="B541" s="24"/>
      <c r="C541" s="131">
        <v>1908</v>
      </c>
      <c r="D541" s="12" t="s">
        <v>752</v>
      </c>
      <c r="E541" s="12"/>
      <c r="F541" s="17"/>
      <c r="G541" s="18">
        <v>22076</v>
      </c>
      <c r="H541" s="17"/>
      <c r="I541" s="18">
        <v>22076</v>
      </c>
      <c r="J541" s="17"/>
      <c r="K541" s="18">
        <f t="shared" si="19"/>
        <v>0</v>
      </c>
      <c r="L541" s="17"/>
      <c r="M541" s="19"/>
      <c r="N541" t="s">
        <v>754</v>
      </c>
    </row>
    <row r="542" spans="1:14" x14ac:dyDescent="0.2">
      <c r="B542" s="24"/>
      <c r="C542" s="131">
        <v>1909</v>
      </c>
      <c r="D542" s="12" t="s">
        <v>753</v>
      </c>
      <c r="E542" s="12"/>
      <c r="F542" s="17"/>
      <c r="G542" s="18"/>
      <c r="H542" s="17"/>
      <c r="I542" s="18"/>
      <c r="J542" s="17"/>
      <c r="K542" s="18">
        <f t="shared" si="19"/>
        <v>0</v>
      </c>
      <c r="L542" s="17"/>
      <c r="M542" s="19"/>
      <c r="N542" t="s">
        <v>760</v>
      </c>
    </row>
    <row r="543" spans="1:14" x14ac:dyDescent="0.2">
      <c r="A543" s="117" t="s">
        <v>709</v>
      </c>
      <c r="B543" s="24"/>
      <c r="C543" s="131">
        <v>1910</v>
      </c>
      <c r="D543" s="12" t="s">
        <v>755</v>
      </c>
      <c r="E543" s="12"/>
      <c r="F543" s="17"/>
      <c r="G543" s="18">
        <v>7000</v>
      </c>
      <c r="H543" s="17"/>
      <c r="I543" s="18">
        <v>7000</v>
      </c>
      <c r="J543" s="17"/>
      <c r="K543" s="18">
        <f t="shared" si="19"/>
        <v>0</v>
      </c>
      <c r="L543" s="17"/>
      <c r="M543" s="19"/>
      <c r="N543" t="s">
        <v>765</v>
      </c>
    </row>
    <row r="544" spans="1:14" x14ac:dyDescent="0.2">
      <c r="B544" s="24"/>
      <c r="C544" s="131">
        <v>1911</v>
      </c>
      <c r="D544" s="12" t="s">
        <v>756</v>
      </c>
      <c r="E544" s="12"/>
      <c r="F544" s="17"/>
      <c r="G544" s="18">
        <v>1720</v>
      </c>
      <c r="H544" s="17"/>
      <c r="I544" s="18">
        <v>1720</v>
      </c>
      <c r="J544" s="17"/>
      <c r="K544" s="18">
        <f t="shared" si="19"/>
        <v>0</v>
      </c>
      <c r="L544" s="17"/>
      <c r="M544" s="19"/>
      <c r="N544" t="s">
        <v>231</v>
      </c>
    </row>
    <row r="545" spans="1:14" x14ac:dyDescent="0.2">
      <c r="A545" s="163" t="s">
        <v>785</v>
      </c>
      <c r="B545" s="24"/>
      <c r="C545" s="131">
        <v>1912</v>
      </c>
      <c r="D545" s="12" t="s">
        <v>758</v>
      </c>
      <c r="E545" s="12"/>
      <c r="F545" s="17"/>
      <c r="G545" s="18">
        <v>30240</v>
      </c>
      <c r="H545" s="17"/>
      <c r="I545" s="18">
        <v>30240</v>
      </c>
      <c r="J545" s="17"/>
      <c r="K545" s="18">
        <f t="shared" si="19"/>
        <v>0</v>
      </c>
      <c r="L545" s="17"/>
      <c r="M545" s="19">
        <v>20220</v>
      </c>
      <c r="N545" s="129" t="s">
        <v>1038</v>
      </c>
    </row>
    <row r="546" spans="1:14" x14ac:dyDescent="0.2">
      <c r="A546" s="117" t="s">
        <v>686</v>
      </c>
      <c r="B546" s="24" t="s">
        <v>386</v>
      </c>
      <c r="C546" s="131">
        <v>1913</v>
      </c>
      <c r="D546" s="12" t="s">
        <v>759</v>
      </c>
      <c r="E546" s="12"/>
      <c r="F546" s="17"/>
      <c r="G546" s="18">
        <v>6032</v>
      </c>
      <c r="H546" s="17"/>
      <c r="I546" s="18">
        <v>1000</v>
      </c>
      <c r="J546" s="17"/>
      <c r="K546" s="18">
        <f t="shared" si="19"/>
        <v>5032</v>
      </c>
      <c r="L546" s="17"/>
      <c r="M546" s="19"/>
      <c r="N546" t="s">
        <v>854</v>
      </c>
    </row>
    <row r="547" spans="1:14" x14ac:dyDescent="0.2">
      <c r="A547" s="117" t="s">
        <v>711</v>
      </c>
      <c r="B547" s="149"/>
      <c r="C547" s="131">
        <v>1914</v>
      </c>
      <c r="D547" s="151" t="s">
        <v>762</v>
      </c>
      <c r="E547" s="151"/>
      <c r="F547" s="152"/>
      <c r="G547" s="18">
        <v>4350</v>
      </c>
      <c r="H547" s="17"/>
      <c r="I547" s="18">
        <v>4350</v>
      </c>
      <c r="J547" s="17"/>
      <c r="K547" s="18">
        <f t="shared" si="19"/>
        <v>0</v>
      </c>
      <c r="L547" s="17"/>
      <c r="M547" s="19"/>
    </row>
    <row r="548" spans="1:14" x14ac:dyDescent="0.2">
      <c r="A548" s="117" t="s">
        <v>984</v>
      </c>
      <c r="B548" s="24"/>
      <c r="C548" s="131">
        <v>1915</v>
      </c>
      <c r="D548" s="12" t="s">
        <v>769</v>
      </c>
      <c r="E548" s="12"/>
      <c r="F548" s="17"/>
      <c r="G548" s="18">
        <v>4574</v>
      </c>
      <c r="H548" s="17"/>
      <c r="I548" s="18"/>
      <c r="J548" s="17"/>
      <c r="K548" s="18">
        <f t="shared" si="19"/>
        <v>4574</v>
      </c>
      <c r="L548" s="17"/>
      <c r="M548" s="19"/>
      <c r="N548" s="154">
        <v>0.5</v>
      </c>
    </row>
    <row r="549" spans="1:14" x14ac:dyDescent="0.2">
      <c r="B549" s="24"/>
      <c r="C549" s="131">
        <v>1916</v>
      </c>
      <c r="D549" s="12" t="s">
        <v>770</v>
      </c>
      <c r="E549" s="12"/>
      <c r="F549" s="17"/>
      <c r="G549" s="18">
        <v>4420</v>
      </c>
      <c r="H549" s="17"/>
      <c r="I549" s="18">
        <v>4420</v>
      </c>
      <c r="J549" s="17"/>
      <c r="K549" s="18">
        <f t="shared" si="19"/>
        <v>0</v>
      </c>
      <c r="L549" s="17"/>
      <c r="M549" s="19"/>
      <c r="N549" t="s">
        <v>771</v>
      </c>
    </row>
    <row r="550" spans="1:14" x14ac:dyDescent="0.2">
      <c r="B550" s="24"/>
      <c r="C550" s="131">
        <v>1917</v>
      </c>
      <c r="D550" s="12" t="s">
        <v>772</v>
      </c>
      <c r="E550" s="12"/>
      <c r="F550" s="17"/>
      <c r="G550" s="18">
        <v>11875</v>
      </c>
      <c r="H550" s="17"/>
      <c r="I550" s="18">
        <v>11875</v>
      </c>
      <c r="J550" s="17"/>
      <c r="K550" s="18">
        <f t="shared" si="19"/>
        <v>0</v>
      </c>
      <c r="L550" s="17"/>
      <c r="M550" s="19"/>
    </row>
    <row r="551" spans="1:14" x14ac:dyDescent="0.2">
      <c r="A551" s="117" t="s">
        <v>711</v>
      </c>
      <c r="B551" s="149"/>
      <c r="C551" s="131">
        <v>1918</v>
      </c>
      <c r="D551" s="151" t="s">
        <v>774</v>
      </c>
      <c r="E551" s="151"/>
      <c r="F551" s="152"/>
      <c r="G551" s="18">
        <v>2000</v>
      </c>
      <c r="H551" s="17"/>
      <c r="I551" s="18">
        <v>2000</v>
      </c>
      <c r="J551" s="17"/>
      <c r="K551" s="18">
        <f t="shared" si="19"/>
        <v>0</v>
      </c>
      <c r="L551" s="17"/>
      <c r="M551" s="19"/>
    </row>
    <row r="552" spans="1:14" x14ac:dyDescent="0.2">
      <c r="A552" s="117" t="s">
        <v>709</v>
      </c>
      <c r="B552" s="24"/>
      <c r="C552" s="131">
        <v>1919</v>
      </c>
      <c r="D552" s="153" t="s">
        <v>775</v>
      </c>
      <c r="E552" s="12"/>
      <c r="F552" s="17"/>
      <c r="G552" s="18">
        <v>6250</v>
      </c>
      <c r="H552" s="17"/>
      <c r="I552" s="18">
        <v>6250</v>
      </c>
      <c r="J552" s="17"/>
      <c r="K552" s="18">
        <f t="shared" si="19"/>
        <v>0</v>
      </c>
      <c r="L552" s="17"/>
      <c r="M552" s="19"/>
    </row>
    <row r="553" spans="1:14" x14ac:dyDescent="0.2">
      <c r="A553" s="117" t="s">
        <v>682</v>
      </c>
      <c r="B553" s="24"/>
      <c r="C553" s="131">
        <v>1920</v>
      </c>
      <c r="D553" s="12" t="s">
        <v>101</v>
      </c>
      <c r="E553" s="12"/>
      <c r="F553" s="17"/>
      <c r="G553" s="18">
        <v>3000</v>
      </c>
      <c r="H553" s="17"/>
      <c r="I553" s="18">
        <v>3000</v>
      </c>
      <c r="J553" s="17"/>
      <c r="K553" s="18">
        <f t="shared" si="19"/>
        <v>0</v>
      </c>
      <c r="L553" s="17"/>
      <c r="M553" s="19"/>
    </row>
    <row r="554" spans="1:14" x14ac:dyDescent="0.2">
      <c r="A554" s="117" t="s">
        <v>682</v>
      </c>
      <c r="B554" s="24" t="s">
        <v>797</v>
      </c>
      <c r="C554" s="155">
        <v>1921</v>
      </c>
      <c r="D554" s="12" t="s">
        <v>780</v>
      </c>
      <c r="E554" s="12"/>
      <c r="F554" s="17"/>
      <c r="G554" s="18">
        <v>1000</v>
      </c>
      <c r="H554" s="17"/>
      <c r="I554" s="18">
        <v>1000</v>
      </c>
      <c r="J554" s="17"/>
      <c r="K554" s="18">
        <f t="shared" si="19"/>
        <v>0</v>
      </c>
      <c r="L554" s="17"/>
      <c r="M554" s="19"/>
      <c r="N554" t="s">
        <v>782</v>
      </c>
    </row>
    <row r="555" spans="1:14" x14ac:dyDescent="0.2">
      <c r="B555" s="24" t="s">
        <v>795</v>
      </c>
      <c r="C555" s="155">
        <v>1922</v>
      </c>
      <c r="D555" s="50" t="s">
        <v>781</v>
      </c>
      <c r="E555" s="50"/>
      <c r="F555" s="58"/>
      <c r="G555" s="18">
        <v>2280</v>
      </c>
      <c r="H555" s="17"/>
      <c r="I555" s="18">
        <v>2280</v>
      </c>
      <c r="J555" s="17"/>
      <c r="K555" s="18">
        <f t="shared" si="19"/>
        <v>0</v>
      </c>
      <c r="L555" s="17"/>
      <c r="M555" s="19"/>
      <c r="N555" t="s">
        <v>783</v>
      </c>
    </row>
    <row r="556" spans="1:14" x14ac:dyDescent="0.2">
      <c r="A556" s="117" t="s">
        <v>785</v>
      </c>
      <c r="B556" s="24"/>
      <c r="C556" s="155">
        <v>1923</v>
      </c>
      <c r="D556" s="50" t="s">
        <v>786</v>
      </c>
      <c r="E556" s="50"/>
      <c r="F556" s="58"/>
      <c r="G556" s="18">
        <v>2500</v>
      </c>
      <c r="H556" s="17"/>
      <c r="I556" s="18">
        <v>2500</v>
      </c>
      <c r="J556" s="17"/>
      <c r="K556" s="18">
        <f t="shared" si="19"/>
        <v>0</v>
      </c>
      <c r="L556" s="17"/>
      <c r="M556" s="19"/>
      <c r="N556" t="s">
        <v>796</v>
      </c>
    </row>
    <row r="557" spans="1:14" x14ac:dyDescent="0.2">
      <c r="A557" s="117" t="s">
        <v>798</v>
      </c>
      <c r="B557" s="24"/>
      <c r="C557" s="155">
        <v>1924</v>
      </c>
      <c r="D557" s="12" t="s">
        <v>787</v>
      </c>
      <c r="E557" s="12"/>
      <c r="F557" s="17"/>
      <c r="G557" s="18">
        <v>6500</v>
      </c>
      <c r="H557" s="17"/>
      <c r="I557" s="18">
        <v>6500</v>
      </c>
      <c r="J557" s="17"/>
      <c r="K557" s="18">
        <f t="shared" si="19"/>
        <v>0</v>
      </c>
      <c r="L557" s="17"/>
      <c r="M557" s="19"/>
    </row>
    <row r="558" spans="1:14" x14ac:dyDescent="0.2">
      <c r="A558" s="117" t="s">
        <v>816</v>
      </c>
      <c r="B558" s="24" t="s">
        <v>805</v>
      </c>
      <c r="C558" s="155">
        <v>1925</v>
      </c>
      <c r="D558" s="50" t="s">
        <v>788</v>
      </c>
      <c r="E558" s="50"/>
      <c r="F558" s="58"/>
      <c r="G558" s="18"/>
      <c r="H558" s="17"/>
      <c r="I558" s="18"/>
      <c r="J558" s="17"/>
      <c r="K558" s="18">
        <f t="shared" si="19"/>
        <v>0</v>
      </c>
      <c r="L558" s="17"/>
      <c r="M558" s="19"/>
      <c r="N558" t="s">
        <v>789</v>
      </c>
    </row>
    <row r="559" spans="1:14" x14ac:dyDescent="0.2">
      <c r="A559" s="117" t="s">
        <v>108</v>
      </c>
      <c r="B559" s="24" t="s">
        <v>805</v>
      </c>
      <c r="C559" s="155">
        <v>1926</v>
      </c>
      <c r="D559" s="50" t="s">
        <v>790</v>
      </c>
      <c r="E559" s="50"/>
      <c r="F559" s="58"/>
      <c r="G559" s="18">
        <v>5000</v>
      </c>
      <c r="H559" s="17"/>
      <c r="I559" s="18">
        <v>3522.5</v>
      </c>
      <c r="J559" s="17"/>
      <c r="K559" s="18">
        <f t="shared" si="19"/>
        <v>1477.5</v>
      </c>
      <c r="L559" s="17"/>
      <c r="M559" s="19"/>
      <c r="N559" t="s">
        <v>802</v>
      </c>
    </row>
    <row r="560" spans="1:14" x14ac:dyDescent="0.2">
      <c r="A560" s="117" t="s">
        <v>785</v>
      </c>
      <c r="B560" s="24"/>
      <c r="C560" s="155">
        <v>1927</v>
      </c>
      <c r="D560" s="50" t="s">
        <v>794</v>
      </c>
      <c r="E560" s="50"/>
      <c r="F560" s="141"/>
      <c r="G560" s="18">
        <v>28000</v>
      </c>
      <c r="H560" s="17"/>
      <c r="I560" s="18">
        <v>28000</v>
      </c>
      <c r="J560" s="17"/>
      <c r="K560" s="18">
        <f t="shared" si="19"/>
        <v>0</v>
      </c>
      <c r="L560" s="17"/>
      <c r="M560" s="19"/>
    </row>
    <row r="561" spans="1:14" x14ac:dyDescent="0.2">
      <c r="B561" s="24" t="s">
        <v>795</v>
      </c>
      <c r="C561" s="155">
        <v>1928</v>
      </c>
      <c r="D561" s="50" t="s">
        <v>791</v>
      </c>
      <c r="E561" s="50"/>
      <c r="F561" s="58"/>
      <c r="G561" s="18">
        <v>6250</v>
      </c>
      <c r="H561" s="17"/>
      <c r="I561" s="18">
        <v>7000</v>
      </c>
      <c r="J561" s="17"/>
      <c r="K561" s="18">
        <f t="shared" si="19"/>
        <v>-750</v>
      </c>
      <c r="L561" s="17"/>
      <c r="M561" s="19"/>
    </row>
    <row r="562" spans="1:14" x14ac:dyDescent="0.2">
      <c r="A562" s="117" t="s">
        <v>785</v>
      </c>
      <c r="B562" s="24" t="s">
        <v>108</v>
      </c>
      <c r="C562" s="155">
        <v>1929</v>
      </c>
      <c r="D562" s="50" t="s">
        <v>793</v>
      </c>
      <c r="E562" s="50"/>
      <c r="F562" s="58"/>
      <c r="G562" s="18">
        <v>5000</v>
      </c>
      <c r="H562" s="17"/>
      <c r="I562" s="18"/>
      <c r="J562" s="17"/>
      <c r="K562" s="18">
        <f t="shared" si="19"/>
        <v>5000</v>
      </c>
      <c r="L562" s="17"/>
      <c r="M562" s="19"/>
    </row>
    <row r="563" spans="1:14" x14ac:dyDescent="0.2">
      <c r="B563" s="24" t="s">
        <v>805</v>
      </c>
      <c r="C563" s="155">
        <v>1930</v>
      </c>
      <c r="D563" s="50" t="s">
        <v>799</v>
      </c>
      <c r="E563" s="50"/>
      <c r="F563" s="58"/>
      <c r="G563" s="18"/>
      <c r="H563" s="17"/>
      <c r="I563" s="18"/>
      <c r="J563" s="17"/>
      <c r="K563" s="18">
        <f t="shared" si="19"/>
        <v>0</v>
      </c>
      <c r="L563" s="17"/>
      <c r="M563" s="19"/>
      <c r="N563" t="s">
        <v>800</v>
      </c>
    </row>
    <row r="564" spans="1:14" x14ac:dyDescent="0.2">
      <c r="B564" s="24"/>
      <c r="C564" s="155">
        <v>1931</v>
      </c>
      <c r="D564" s="50" t="s">
        <v>803</v>
      </c>
      <c r="E564" s="50"/>
      <c r="F564" s="58"/>
      <c r="G564" s="18">
        <v>10000</v>
      </c>
      <c r="H564" s="17"/>
      <c r="I564" s="18">
        <v>3000</v>
      </c>
      <c r="J564" s="17"/>
      <c r="K564" s="18">
        <f t="shared" si="19"/>
        <v>7000</v>
      </c>
      <c r="L564" s="17"/>
      <c r="M564" s="19">
        <v>4000</v>
      </c>
      <c r="N564" s="129" t="s">
        <v>1039</v>
      </c>
    </row>
    <row r="565" spans="1:14" x14ac:dyDescent="0.2">
      <c r="B565" s="24"/>
      <c r="C565" s="155">
        <v>1932</v>
      </c>
      <c r="D565" s="50" t="s">
        <v>804</v>
      </c>
      <c r="E565" s="50"/>
      <c r="F565" s="58"/>
      <c r="G565" s="18"/>
      <c r="H565" s="17"/>
      <c r="I565" s="18"/>
      <c r="J565" s="17"/>
      <c r="K565" s="18">
        <f t="shared" si="19"/>
        <v>0</v>
      </c>
      <c r="L565" s="17"/>
      <c r="M565" s="19"/>
      <c r="N565" t="s">
        <v>818</v>
      </c>
    </row>
    <row r="566" spans="1:14" x14ac:dyDescent="0.2">
      <c r="B566" s="24"/>
      <c r="C566" s="155">
        <v>1933</v>
      </c>
      <c r="D566" s="50" t="s">
        <v>808</v>
      </c>
      <c r="E566" s="50"/>
      <c r="F566" s="58"/>
      <c r="G566" s="18"/>
      <c r="H566" s="17"/>
      <c r="I566" s="18"/>
      <c r="J566" s="17"/>
      <c r="K566" s="18">
        <f t="shared" si="19"/>
        <v>0</v>
      </c>
      <c r="L566" s="17"/>
      <c r="M566" s="19">
        <v>4150</v>
      </c>
      <c r="N566" s="129" t="s">
        <v>1040</v>
      </c>
    </row>
    <row r="567" spans="1:14" x14ac:dyDescent="0.2">
      <c r="B567" s="24"/>
      <c r="C567" s="155">
        <v>1934</v>
      </c>
      <c r="D567" s="50" t="s">
        <v>809</v>
      </c>
      <c r="E567" s="50"/>
      <c r="F567" s="58"/>
      <c r="G567" s="18">
        <v>3690</v>
      </c>
      <c r="H567" s="17"/>
      <c r="I567" s="18">
        <v>3690</v>
      </c>
      <c r="J567" s="17"/>
      <c r="K567" s="18">
        <f t="shared" si="19"/>
        <v>0</v>
      </c>
      <c r="L567" s="17"/>
      <c r="M567" s="19"/>
      <c r="N567" t="s">
        <v>870</v>
      </c>
    </row>
    <row r="568" spans="1:14" x14ac:dyDescent="0.2">
      <c r="B568" s="24"/>
      <c r="C568" s="155">
        <v>1935</v>
      </c>
      <c r="D568" s="50" t="s">
        <v>810</v>
      </c>
      <c r="E568" s="50"/>
      <c r="F568" s="58"/>
      <c r="G568" s="18">
        <v>3000</v>
      </c>
      <c r="H568" s="17"/>
      <c r="I568" s="18">
        <v>3000</v>
      </c>
      <c r="J568" s="17"/>
      <c r="K568" s="18">
        <f t="shared" si="19"/>
        <v>0</v>
      </c>
      <c r="L568" s="17"/>
      <c r="M568" s="19"/>
      <c r="N568" t="s">
        <v>811</v>
      </c>
    </row>
    <row r="569" spans="1:14" x14ac:dyDescent="0.2">
      <c r="B569" s="24"/>
      <c r="C569" s="155">
        <v>1936</v>
      </c>
      <c r="D569" s="50" t="s">
        <v>812</v>
      </c>
      <c r="E569" s="50"/>
      <c r="F569" s="58"/>
      <c r="G569" s="18">
        <v>12000</v>
      </c>
      <c r="H569" s="17"/>
      <c r="I569" s="18">
        <v>12000</v>
      </c>
      <c r="J569" s="17"/>
      <c r="K569" s="18">
        <f t="shared" si="19"/>
        <v>0</v>
      </c>
      <c r="L569" s="17"/>
      <c r="M569" s="19"/>
      <c r="N569" t="s">
        <v>813</v>
      </c>
    </row>
    <row r="570" spans="1:14" x14ac:dyDescent="0.2">
      <c r="B570" s="24"/>
      <c r="C570" s="155">
        <v>1937</v>
      </c>
      <c r="D570" s="50" t="s">
        <v>814</v>
      </c>
      <c r="E570" s="50"/>
      <c r="F570" s="58"/>
      <c r="G570" s="18"/>
      <c r="H570" s="17"/>
      <c r="I570" s="18"/>
      <c r="J570" s="17"/>
      <c r="K570" s="18">
        <f t="shared" si="19"/>
        <v>0</v>
      </c>
      <c r="L570" s="17"/>
      <c r="M570" s="19"/>
    </row>
    <row r="571" spans="1:14" x14ac:dyDescent="0.2">
      <c r="B571" s="24" t="s">
        <v>805</v>
      </c>
      <c r="C571" s="155">
        <v>1938</v>
      </c>
      <c r="D571" s="50" t="s">
        <v>815</v>
      </c>
      <c r="E571" s="50"/>
      <c r="F571" s="58"/>
      <c r="G571" s="18">
        <v>22750</v>
      </c>
      <c r="H571" s="17"/>
      <c r="I571" s="18"/>
      <c r="J571" s="17"/>
      <c r="K571" s="18">
        <f t="shared" si="19"/>
        <v>22750</v>
      </c>
      <c r="L571" s="17"/>
      <c r="M571" s="19"/>
      <c r="N571" t="s">
        <v>817</v>
      </c>
    </row>
    <row r="572" spans="1:14" x14ac:dyDescent="0.2">
      <c r="B572" s="24"/>
      <c r="C572" s="155">
        <v>1939</v>
      </c>
      <c r="D572" s="50" t="s">
        <v>819</v>
      </c>
      <c r="E572" s="50"/>
      <c r="F572" s="58"/>
      <c r="G572" s="18">
        <v>1950</v>
      </c>
      <c r="H572" s="17"/>
      <c r="I572" s="18">
        <v>1950</v>
      </c>
      <c r="J572" s="17"/>
      <c r="K572" s="18">
        <f t="shared" si="19"/>
        <v>0</v>
      </c>
      <c r="L572" s="17"/>
      <c r="M572" s="19"/>
      <c r="N572" t="s">
        <v>820</v>
      </c>
    </row>
    <row r="573" spans="1:14" x14ac:dyDescent="0.2">
      <c r="B573" s="24"/>
      <c r="C573" s="155">
        <v>1940</v>
      </c>
      <c r="D573" s="50" t="s">
        <v>821</v>
      </c>
      <c r="E573" s="50"/>
      <c r="F573" s="58"/>
      <c r="G573" s="18">
        <v>3800</v>
      </c>
      <c r="H573" s="17"/>
      <c r="I573" s="18">
        <v>3800</v>
      </c>
      <c r="J573" s="17"/>
      <c r="K573" s="18">
        <f t="shared" si="19"/>
        <v>0</v>
      </c>
      <c r="L573" s="17"/>
      <c r="M573" s="19"/>
    </row>
    <row r="574" spans="1:14" x14ac:dyDescent="0.2">
      <c r="B574" s="24"/>
      <c r="C574" s="155">
        <v>1941</v>
      </c>
      <c r="D574" s="50" t="s">
        <v>822</v>
      </c>
      <c r="E574" s="50"/>
      <c r="F574" s="58"/>
      <c r="G574" s="83">
        <v>16981</v>
      </c>
      <c r="H574" s="58"/>
      <c r="I574" s="83">
        <v>16981</v>
      </c>
      <c r="J574" s="58"/>
      <c r="K574" s="83">
        <f t="shared" si="19"/>
        <v>0</v>
      </c>
      <c r="L574" s="58"/>
      <c r="M574" s="160"/>
      <c r="N574" t="s">
        <v>910</v>
      </c>
    </row>
    <row r="575" spans="1:14" x14ac:dyDescent="0.2">
      <c r="B575" s="24"/>
      <c r="C575" s="155"/>
      <c r="D575" s="12" t="s">
        <v>857</v>
      </c>
      <c r="E575" s="12"/>
      <c r="F575" s="17"/>
      <c r="G575" s="83">
        <v>2186</v>
      </c>
      <c r="H575" s="58"/>
      <c r="I575" s="83">
        <v>2186</v>
      </c>
      <c r="J575" s="58"/>
      <c r="K575" s="83">
        <f t="shared" si="19"/>
        <v>0</v>
      </c>
      <c r="L575" s="58"/>
      <c r="M575" s="160"/>
    </row>
    <row r="576" spans="1:14" x14ac:dyDescent="0.2">
      <c r="B576" s="24"/>
      <c r="C576" s="155">
        <v>1942</v>
      </c>
      <c r="D576" s="50" t="s">
        <v>823</v>
      </c>
      <c r="E576" s="12"/>
      <c r="F576" s="17"/>
      <c r="G576" s="18">
        <v>9000</v>
      </c>
      <c r="H576" s="17"/>
      <c r="I576" s="18">
        <v>9000</v>
      </c>
      <c r="J576" s="17"/>
      <c r="K576" s="18">
        <f t="shared" si="19"/>
        <v>0</v>
      </c>
      <c r="L576" s="17"/>
      <c r="M576" s="19"/>
      <c r="N576" t="s">
        <v>824</v>
      </c>
    </row>
    <row r="577" spans="1:14" x14ac:dyDescent="0.2">
      <c r="A577" s="117" t="s">
        <v>837</v>
      </c>
      <c r="B577" s="24"/>
      <c r="C577" s="155">
        <v>1943</v>
      </c>
      <c r="D577" s="12" t="s">
        <v>825</v>
      </c>
      <c r="E577" s="12"/>
      <c r="F577" s="17"/>
      <c r="G577" s="18">
        <v>2500</v>
      </c>
      <c r="H577" s="17"/>
      <c r="I577" s="18">
        <v>2500</v>
      </c>
      <c r="J577" s="17"/>
      <c r="K577" s="18">
        <f t="shared" si="19"/>
        <v>0</v>
      </c>
      <c r="L577" s="17"/>
      <c r="M577" s="19"/>
      <c r="N577" t="s">
        <v>587</v>
      </c>
    </row>
    <row r="578" spans="1:14" x14ac:dyDescent="0.2">
      <c r="B578" s="24"/>
      <c r="C578" s="155"/>
      <c r="D578" s="12" t="s">
        <v>860</v>
      </c>
      <c r="E578" s="12"/>
      <c r="F578" s="17"/>
      <c r="G578" s="18">
        <v>24000</v>
      </c>
      <c r="H578" s="17"/>
      <c r="I578" s="18">
        <v>24000</v>
      </c>
      <c r="J578" s="17"/>
      <c r="K578" s="18">
        <f t="shared" si="19"/>
        <v>0</v>
      </c>
      <c r="L578" s="17"/>
      <c r="M578" s="19"/>
      <c r="N578" t="s">
        <v>861</v>
      </c>
    </row>
    <row r="579" spans="1:14" x14ac:dyDescent="0.2">
      <c r="B579" s="24"/>
      <c r="C579" s="155">
        <v>1944</v>
      </c>
      <c r="D579" s="12" t="s">
        <v>826</v>
      </c>
      <c r="E579" s="12"/>
      <c r="F579" s="17"/>
      <c r="G579" s="18">
        <v>700</v>
      </c>
      <c r="H579" s="17"/>
      <c r="I579" s="18">
        <v>700</v>
      </c>
      <c r="J579" s="17"/>
      <c r="K579" s="18">
        <f t="shared" si="19"/>
        <v>0</v>
      </c>
      <c r="L579" s="17"/>
      <c r="M579" s="19"/>
      <c r="N579" t="s">
        <v>827</v>
      </c>
    </row>
    <row r="580" spans="1:14" x14ac:dyDescent="0.2">
      <c r="B580" s="24"/>
      <c r="C580" s="155">
        <v>1945</v>
      </c>
      <c r="D580" s="12" t="s">
        <v>829</v>
      </c>
      <c r="E580" s="12"/>
      <c r="F580" s="17"/>
      <c r="G580" s="18">
        <v>7500</v>
      </c>
      <c r="H580" s="17"/>
      <c r="I580" s="18">
        <v>7527.5</v>
      </c>
      <c r="J580" s="17"/>
      <c r="K580" s="18">
        <f t="shared" si="19"/>
        <v>-27.5</v>
      </c>
      <c r="L580" s="17"/>
      <c r="M580" s="19"/>
      <c r="N580" t="s">
        <v>839</v>
      </c>
    </row>
    <row r="581" spans="1:14" x14ac:dyDescent="0.2">
      <c r="B581" s="24"/>
      <c r="C581" s="155">
        <v>1946</v>
      </c>
      <c r="D581" s="50" t="s">
        <v>828</v>
      </c>
      <c r="E581" s="50"/>
      <c r="F581" s="58"/>
      <c r="G581" s="18"/>
      <c r="H581" s="17"/>
      <c r="I581" s="18"/>
      <c r="J581" s="17"/>
      <c r="K581" s="18">
        <f t="shared" si="19"/>
        <v>0</v>
      </c>
      <c r="L581" s="17"/>
      <c r="M581" s="19"/>
    </row>
    <row r="582" spans="1:14" x14ac:dyDescent="0.2">
      <c r="B582" s="24"/>
      <c r="C582" s="155">
        <v>1947</v>
      </c>
      <c r="D582" s="12" t="s">
        <v>831</v>
      </c>
      <c r="E582" s="12"/>
      <c r="F582" s="17"/>
      <c r="G582" s="18">
        <v>7500</v>
      </c>
      <c r="H582" s="17"/>
      <c r="I582" s="18">
        <v>7085</v>
      </c>
      <c r="J582" s="17"/>
      <c r="K582" s="18">
        <f t="shared" si="19"/>
        <v>415</v>
      </c>
      <c r="L582" s="17"/>
      <c r="M582" s="19"/>
    </row>
    <row r="583" spans="1:14" x14ac:dyDescent="0.2">
      <c r="B583" s="24"/>
      <c r="C583" s="155">
        <v>1948</v>
      </c>
      <c r="D583" s="50" t="s">
        <v>830</v>
      </c>
      <c r="E583" s="50"/>
      <c r="F583" s="58"/>
      <c r="G583" s="18">
        <v>7500</v>
      </c>
      <c r="H583" s="17"/>
      <c r="I583" s="18">
        <v>7500</v>
      </c>
      <c r="J583" s="17"/>
      <c r="K583" s="18">
        <f t="shared" si="19"/>
        <v>0</v>
      </c>
      <c r="L583" s="17"/>
      <c r="M583" s="19"/>
    </row>
    <row r="584" spans="1:14" x14ac:dyDescent="0.2">
      <c r="B584" s="24"/>
      <c r="C584" s="155">
        <v>1949</v>
      </c>
      <c r="D584" s="50" t="s">
        <v>832</v>
      </c>
      <c r="E584" s="50"/>
      <c r="F584" s="58"/>
      <c r="G584" s="18">
        <v>10840</v>
      </c>
      <c r="H584" s="17"/>
      <c r="I584" s="18">
        <v>10840</v>
      </c>
      <c r="J584" s="17"/>
      <c r="K584" s="18">
        <f t="shared" si="19"/>
        <v>0</v>
      </c>
      <c r="L584" s="17"/>
      <c r="M584" s="19"/>
    </row>
    <row r="585" spans="1:14" x14ac:dyDescent="0.2">
      <c r="A585" s="117" t="s">
        <v>836</v>
      </c>
      <c r="B585" s="24" t="s">
        <v>847</v>
      </c>
      <c r="C585" s="155">
        <v>1950</v>
      </c>
      <c r="D585" s="50" t="s">
        <v>833</v>
      </c>
      <c r="E585" s="50"/>
      <c r="F585" s="58"/>
      <c r="G585" s="18">
        <v>900</v>
      </c>
      <c r="H585" s="17"/>
      <c r="I585" s="18">
        <v>900</v>
      </c>
      <c r="J585" s="17"/>
      <c r="K585" s="18">
        <f t="shared" si="19"/>
        <v>0</v>
      </c>
      <c r="L585" s="17"/>
      <c r="M585" s="19"/>
      <c r="N585" t="s">
        <v>863</v>
      </c>
    </row>
    <row r="586" spans="1:14" x14ac:dyDescent="0.2">
      <c r="B586" s="24" t="s">
        <v>847</v>
      </c>
      <c r="C586" s="155">
        <v>1951</v>
      </c>
      <c r="D586" s="50" t="s">
        <v>834</v>
      </c>
      <c r="E586" s="50"/>
      <c r="F586" s="58"/>
      <c r="G586" s="18">
        <v>4469</v>
      </c>
      <c r="H586" s="17"/>
      <c r="I586" s="18">
        <v>4469</v>
      </c>
      <c r="J586" s="17"/>
      <c r="K586" s="18">
        <f t="shared" si="19"/>
        <v>0</v>
      </c>
      <c r="L586" s="17"/>
      <c r="M586" s="19"/>
    </row>
    <row r="587" spans="1:14" x14ac:dyDescent="0.2">
      <c r="B587" s="24" t="s">
        <v>847</v>
      </c>
      <c r="C587" s="155">
        <v>1952</v>
      </c>
      <c r="D587" s="50" t="s">
        <v>835</v>
      </c>
      <c r="E587" s="50"/>
      <c r="F587" s="58"/>
      <c r="G587" s="18">
        <v>1785.5</v>
      </c>
      <c r="H587" s="17"/>
      <c r="I587" s="18">
        <v>1785.5</v>
      </c>
      <c r="J587" s="17"/>
      <c r="K587" s="18">
        <f t="shared" si="19"/>
        <v>0</v>
      </c>
      <c r="L587" s="17"/>
      <c r="M587" s="19"/>
      <c r="N587" t="s">
        <v>951</v>
      </c>
    </row>
    <row r="588" spans="1:14" x14ac:dyDescent="0.2">
      <c r="B588" s="24"/>
      <c r="C588" s="155">
        <v>1953</v>
      </c>
      <c r="D588" s="12" t="s">
        <v>838</v>
      </c>
      <c r="E588" s="12"/>
      <c r="F588" s="17"/>
      <c r="G588" s="18">
        <v>7570</v>
      </c>
      <c r="H588" s="17"/>
      <c r="I588" s="18">
        <v>7070</v>
      </c>
      <c r="J588" s="17"/>
      <c r="K588" s="18">
        <f t="shared" si="19"/>
        <v>500</v>
      </c>
      <c r="L588" s="17"/>
      <c r="M588" s="19"/>
    </row>
    <row r="589" spans="1:14" x14ac:dyDescent="0.2">
      <c r="B589" s="24"/>
      <c r="C589" s="155">
        <v>1954</v>
      </c>
      <c r="D589" s="156" t="s">
        <v>841</v>
      </c>
      <c r="E589" s="50"/>
      <c r="F589" s="58"/>
      <c r="G589" s="18">
        <v>2000</v>
      </c>
      <c r="H589" s="17"/>
      <c r="I589" s="18"/>
      <c r="J589" s="17"/>
      <c r="K589" s="18">
        <f t="shared" si="19"/>
        <v>2000</v>
      </c>
      <c r="L589" s="17"/>
      <c r="M589" s="19"/>
      <c r="N589" t="s">
        <v>842</v>
      </c>
    </row>
    <row r="590" spans="1:14" x14ac:dyDescent="0.2">
      <c r="B590" s="24"/>
      <c r="C590" s="155">
        <v>1955</v>
      </c>
      <c r="D590" s="12" t="s">
        <v>843</v>
      </c>
      <c r="E590" s="12"/>
      <c r="F590" s="17"/>
      <c r="G590" s="18">
        <v>4650</v>
      </c>
      <c r="H590" s="17"/>
      <c r="I590" s="18">
        <v>4650</v>
      </c>
      <c r="J590" s="17"/>
      <c r="K590" s="18">
        <f t="shared" si="19"/>
        <v>0</v>
      </c>
      <c r="L590" s="17"/>
      <c r="M590" s="19"/>
      <c r="N590" t="s">
        <v>896</v>
      </c>
    </row>
    <row r="591" spans="1:14" x14ac:dyDescent="0.2">
      <c r="B591" s="24"/>
      <c r="C591" s="155"/>
      <c r="D591" s="12" t="s">
        <v>884</v>
      </c>
      <c r="E591" s="12"/>
      <c r="F591" s="17"/>
      <c r="G591" s="18">
        <v>1062.5</v>
      </c>
      <c r="H591" s="17"/>
      <c r="I591" s="18">
        <v>1062.5</v>
      </c>
      <c r="J591" s="17"/>
      <c r="K591" s="18">
        <f t="shared" si="19"/>
        <v>0</v>
      </c>
      <c r="L591" s="17"/>
      <c r="M591" s="19"/>
      <c r="N591" t="s">
        <v>885</v>
      </c>
    </row>
    <row r="592" spans="1:14" x14ac:dyDescent="0.2">
      <c r="B592" s="24"/>
      <c r="C592" s="155">
        <v>1956</v>
      </c>
      <c r="D592" s="12" t="s">
        <v>844</v>
      </c>
      <c r="E592" s="12"/>
      <c r="F592" s="17"/>
      <c r="G592" s="18">
        <v>1800</v>
      </c>
      <c r="H592" s="17"/>
      <c r="I592" s="18">
        <v>1800</v>
      </c>
      <c r="J592" s="17"/>
      <c r="K592" s="18">
        <f t="shared" si="19"/>
        <v>0</v>
      </c>
      <c r="L592" s="17"/>
      <c r="M592" s="19"/>
    </row>
    <row r="593" spans="1:14" x14ac:dyDescent="0.2">
      <c r="B593" s="24"/>
      <c r="C593" s="150"/>
      <c r="D593" s="12" t="s">
        <v>891</v>
      </c>
      <c r="E593" s="12"/>
      <c r="F593" s="17"/>
      <c r="G593" s="18">
        <v>2500</v>
      </c>
      <c r="H593" s="17"/>
      <c r="I593" s="18">
        <v>2500</v>
      </c>
      <c r="J593" s="17"/>
      <c r="K593" s="18">
        <f t="shared" si="19"/>
        <v>0</v>
      </c>
      <c r="L593" s="17"/>
      <c r="M593" s="19"/>
    </row>
    <row r="594" spans="1:14" x14ac:dyDescent="0.2">
      <c r="B594" s="24"/>
      <c r="C594" s="155">
        <v>1957</v>
      </c>
      <c r="D594" s="12" t="s">
        <v>845</v>
      </c>
      <c r="E594" s="12"/>
      <c r="F594" s="17"/>
      <c r="G594" s="18">
        <v>9625</v>
      </c>
      <c r="H594" s="17"/>
      <c r="I594" s="18">
        <v>9625</v>
      </c>
      <c r="J594" s="17"/>
      <c r="K594" s="18">
        <f t="shared" si="19"/>
        <v>0</v>
      </c>
      <c r="L594" s="17"/>
      <c r="M594" s="19"/>
      <c r="N594" t="s">
        <v>895</v>
      </c>
    </row>
    <row r="595" spans="1:14" x14ac:dyDescent="0.2">
      <c r="A595" s="117" t="s">
        <v>836</v>
      </c>
      <c r="B595" s="24" t="s">
        <v>847</v>
      </c>
      <c r="C595" s="155">
        <v>1958</v>
      </c>
      <c r="D595" s="50" t="s">
        <v>846</v>
      </c>
      <c r="E595" s="50"/>
      <c r="F595" s="58"/>
      <c r="G595" s="18"/>
      <c r="H595" s="17"/>
      <c r="I595" s="18"/>
      <c r="J595" s="17"/>
      <c r="K595" s="18">
        <f t="shared" si="19"/>
        <v>0</v>
      </c>
      <c r="L595" s="17"/>
      <c r="M595" s="19"/>
    </row>
    <row r="596" spans="1:14" x14ac:dyDescent="0.2">
      <c r="B596" s="24"/>
      <c r="C596" s="155">
        <v>1959</v>
      </c>
      <c r="D596" s="12" t="s">
        <v>848</v>
      </c>
      <c r="E596" s="12"/>
      <c r="F596" s="17"/>
      <c r="G596" s="18">
        <v>2000</v>
      </c>
      <c r="H596" s="17"/>
      <c r="I596" s="18">
        <v>2000</v>
      </c>
      <c r="J596" s="17"/>
      <c r="K596" s="18">
        <f t="shared" si="19"/>
        <v>0</v>
      </c>
      <c r="L596" s="17"/>
      <c r="M596" s="19"/>
      <c r="N596" t="s">
        <v>851</v>
      </c>
    </row>
    <row r="597" spans="1:14" x14ac:dyDescent="0.2">
      <c r="B597" s="24"/>
      <c r="C597" s="155">
        <v>1960</v>
      </c>
      <c r="D597" s="12" t="s">
        <v>849</v>
      </c>
      <c r="E597" s="12"/>
      <c r="F597" s="17"/>
      <c r="G597" s="18">
        <v>2500</v>
      </c>
      <c r="H597" s="17"/>
      <c r="I597" s="18">
        <v>2500</v>
      </c>
      <c r="J597" s="17"/>
      <c r="K597" s="18">
        <f>SUM(G597-I597)</f>
        <v>0</v>
      </c>
      <c r="L597" s="17"/>
      <c r="M597" s="19"/>
      <c r="N597" t="s">
        <v>850</v>
      </c>
    </row>
    <row r="598" spans="1:14" x14ac:dyDescent="0.2">
      <c r="B598" s="24"/>
      <c r="C598" s="155">
        <v>1961</v>
      </c>
      <c r="D598" s="12" t="s">
        <v>852</v>
      </c>
      <c r="E598" s="12"/>
      <c r="F598" s="17"/>
      <c r="G598" s="18">
        <v>5796.3</v>
      </c>
      <c r="H598" s="17"/>
      <c r="I598" s="18">
        <v>5796.3</v>
      </c>
      <c r="J598" s="17"/>
      <c r="K598" s="18">
        <f>SUM(G598-I598)</f>
        <v>0</v>
      </c>
      <c r="L598" s="17"/>
      <c r="M598" s="19"/>
    </row>
    <row r="599" spans="1:14" x14ac:dyDescent="0.2">
      <c r="B599" s="24"/>
      <c r="C599" s="155">
        <v>1962</v>
      </c>
      <c r="D599" s="12" t="s">
        <v>853</v>
      </c>
      <c r="E599" s="12"/>
      <c r="F599" s="17"/>
      <c r="G599" s="18">
        <v>7500</v>
      </c>
      <c r="H599" s="17"/>
      <c r="I599" s="18">
        <v>6350</v>
      </c>
      <c r="J599" s="17"/>
      <c r="K599" s="18">
        <f>SUM(G599-I599)</f>
        <v>1150</v>
      </c>
      <c r="L599" s="17"/>
      <c r="M599" s="19"/>
    </row>
    <row r="600" spans="1:14" x14ac:dyDescent="0.2">
      <c r="B600" s="24"/>
      <c r="C600" s="155">
        <v>1963</v>
      </c>
      <c r="D600" s="12" t="s">
        <v>858</v>
      </c>
      <c r="E600" s="12"/>
      <c r="F600" s="17"/>
      <c r="G600" s="18">
        <v>2000</v>
      </c>
      <c r="H600" s="17"/>
      <c r="I600" s="18">
        <v>2000</v>
      </c>
      <c r="J600" s="17"/>
      <c r="K600" s="18">
        <f>SUM(G600-I600)</f>
        <v>0</v>
      </c>
      <c r="L600" s="17"/>
      <c r="M600" s="19"/>
      <c r="N600" t="s">
        <v>859</v>
      </c>
    </row>
    <row r="601" spans="1:14" x14ac:dyDescent="0.2">
      <c r="B601" s="24"/>
      <c r="C601" s="155">
        <v>1964</v>
      </c>
      <c r="D601" s="12" t="s">
        <v>862</v>
      </c>
      <c r="E601" s="12"/>
      <c r="F601" s="17"/>
      <c r="G601" s="18">
        <v>5302.5</v>
      </c>
      <c r="H601" s="17"/>
      <c r="I601" s="18">
        <v>5302.5</v>
      </c>
      <c r="J601" s="17"/>
      <c r="K601" s="18">
        <f t="shared" ref="K601:K665" si="20">SUM(G601-I601)</f>
        <v>0</v>
      </c>
      <c r="L601" s="17"/>
      <c r="M601" s="19"/>
      <c r="N601" t="s">
        <v>409</v>
      </c>
    </row>
    <row r="602" spans="1:14" x14ac:dyDescent="0.2">
      <c r="B602" s="24"/>
      <c r="C602" s="155">
        <v>1965</v>
      </c>
      <c r="D602" s="12" t="s">
        <v>864</v>
      </c>
      <c r="E602" s="12"/>
      <c r="F602" s="17"/>
      <c r="G602" s="18">
        <v>3000</v>
      </c>
      <c r="H602" s="17"/>
      <c r="I602" s="18">
        <v>3000</v>
      </c>
      <c r="J602" s="17"/>
      <c r="K602" s="18">
        <f t="shared" si="20"/>
        <v>0</v>
      </c>
      <c r="L602" s="17"/>
      <c r="M602" s="19"/>
    </row>
    <row r="603" spans="1:14" x14ac:dyDescent="0.2">
      <c r="B603" s="24"/>
      <c r="C603" s="155">
        <v>1966</v>
      </c>
      <c r="D603" s="12" t="s">
        <v>865</v>
      </c>
      <c r="E603" s="12"/>
      <c r="F603" s="17"/>
      <c r="G603" s="18">
        <v>3000</v>
      </c>
      <c r="H603" s="17"/>
      <c r="I603" s="18">
        <v>3000</v>
      </c>
      <c r="J603" s="17"/>
      <c r="K603" s="18">
        <f t="shared" si="20"/>
        <v>0</v>
      </c>
      <c r="L603" s="17"/>
      <c r="M603" s="19"/>
    </row>
    <row r="604" spans="1:14" x14ac:dyDescent="0.2">
      <c r="B604" s="24"/>
      <c r="C604" s="150"/>
      <c r="D604" s="12" t="s">
        <v>890</v>
      </c>
      <c r="E604" s="12"/>
      <c r="F604" s="17"/>
      <c r="G604" s="18">
        <v>785</v>
      </c>
      <c r="H604" s="17"/>
      <c r="I604" s="18">
        <v>785</v>
      </c>
      <c r="J604" s="17"/>
      <c r="K604" s="18">
        <f t="shared" si="20"/>
        <v>0</v>
      </c>
      <c r="L604" s="17"/>
      <c r="M604" s="19"/>
    </row>
    <row r="605" spans="1:14" x14ac:dyDescent="0.2">
      <c r="B605" s="24"/>
      <c r="C605" s="155">
        <v>1967</v>
      </c>
      <c r="D605" s="12" t="s">
        <v>874</v>
      </c>
      <c r="E605" s="12"/>
      <c r="F605" s="17"/>
      <c r="G605" s="18">
        <v>7500</v>
      </c>
      <c r="H605" s="17"/>
      <c r="I605" s="18">
        <v>5750</v>
      </c>
      <c r="J605" s="17"/>
      <c r="K605" s="18">
        <f t="shared" si="20"/>
        <v>1750</v>
      </c>
      <c r="L605" s="17"/>
      <c r="M605" s="19"/>
    </row>
    <row r="606" spans="1:14" x14ac:dyDescent="0.2">
      <c r="B606" s="24"/>
      <c r="C606" s="155">
        <v>1968</v>
      </c>
      <c r="D606" s="12" t="s">
        <v>875</v>
      </c>
      <c r="E606" s="12"/>
      <c r="F606" s="17"/>
      <c r="G606" s="18">
        <v>7500</v>
      </c>
      <c r="H606" s="17"/>
      <c r="I606" s="18">
        <v>6825</v>
      </c>
      <c r="J606" s="17"/>
      <c r="K606" s="18">
        <f t="shared" si="20"/>
        <v>675</v>
      </c>
      <c r="L606" s="17"/>
      <c r="M606" s="19"/>
    </row>
    <row r="607" spans="1:14" x14ac:dyDescent="0.2">
      <c r="B607" s="24"/>
      <c r="C607" s="155">
        <v>1969</v>
      </c>
      <c r="D607" s="12" t="s">
        <v>866</v>
      </c>
      <c r="E607" s="12"/>
      <c r="F607" s="17"/>
      <c r="G607" s="18">
        <v>9500</v>
      </c>
      <c r="H607" s="17"/>
      <c r="I607" s="18">
        <v>9500</v>
      </c>
      <c r="J607" s="17"/>
      <c r="K607" s="18">
        <f t="shared" si="20"/>
        <v>0</v>
      </c>
      <c r="L607" s="17"/>
      <c r="M607" s="19"/>
    </row>
    <row r="608" spans="1:14" x14ac:dyDescent="0.2">
      <c r="B608" s="24"/>
      <c r="C608" s="150"/>
      <c r="D608" s="12" t="s">
        <v>925</v>
      </c>
      <c r="E608" s="12"/>
      <c r="F608" s="17"/>
      <c r="G608" s="18">
        <v>4180</v>
      </c>
      <c r="H608" s="17"/>
      <c r="I608" s="18">
        <v>4180</v>
      </c>
      <c r="J608" s="17"/>
      <c r="K608" s="18">
        <f t="shared" si="20"/>
        <v>0</v>
      </c>
      <c r="L608" s="17"/>
      <c r="M608" s="19"/>
    </row>
    <row r="609" spans="1:14" x14ac:dyDescent="0.2">
      <c r="B609" s="24"/>
      <c r="C609" s="155">
        <v>1970</v>
      </c>
      <c r="D609" s="12" t="s">
        <v>867</v>
      </c>
      <c r="E609" s="12"/>
      <c r="F609" s="17"/>
      <c r="G609" s="18"/>
      <c r="H609" s="17"/>
      <c r="I609" s="18"/>
      <c r="J609" s="17"/>
      <c r="K609" s="18">
        <f t="shared" si="20"/>
        <v>0</v>
      </c>
      <c r="L609" s="17"/>
      <c r="M609" s="19"/>
      <c r="N609" t="s">
        <v>386</v>
      </c>
    </row>
    <row r="610" spans="1:14" x14ac:dyDescent="0.2">
      <c r="B610" s="24"/>
      <c r="C610" s="155">
        <v>1971</v>
      </c>
      <c r="D610" s="12" t="s">
        <v>868</v>
      </c>
      <c r="E610" s="12"/>
      <c r="F610" s="17"/>
      <c r="G610" s="18"/>
      <c r="H610" s="17"/>
      <c r="I610" s="18"/>
      <c r="J610" s="17"/>
      <c r="K610" s="18">
        <f t="shared" si="20"/>
        <v>0</v>
      </c>
      <c r="L610" s="17"/>
      <c r="M610" s="19"/>
      <c r="N610" t="s">
        <v>409</v>
      </c>
    </row>
    <row r="611" spans="1:14" x14ac:dyDescent="0.2">
      <c r="B611" s="24"/>
      <c r="C611" s="155">
        <v>1972</v>
      </c>
      <c r="D611" s="12" t="s">
        <v>871</v>
      </c>
      <c r="E611" s="12"/>
      <c r="F611" s="17"/>
      <c r="G611" s="18">
        <v>8687.5</v>
      </c>
      <c r="H611" s="17"/>
      <c r="I611" s="18">
        <v>8687.5</v>
      </c>
      <c r="J611" s="17"/>
      <c r="K611" s="18">
        <f t="shared" si="20"/>
        <v>0</v>
      </c>
      <c r="L611" s="17"/>
      <c r="M611" s="19"/>
    </row>
    <row r="612" spans="1:14" x14ac:dyDescent="0.2">
      <c r="B612" s="24"/>
      <c r="C612" s="155">
        <v>1973</v>
      </c>
      <c r="D612" s="12" t="s">
        <v>872</v>
      </c>
      <c r="E612" s="12"/>
      <c r="F612" s="17"/>
      <c r="G612" s="18">
        <v>22180</v>
      </c>
      <c r="H612" s="17"/>
      <c r="I612" s="18">
        <v>22180</v>
      </c>
      <c r="J612" s="17"/>
      <c r="K612" s="18">
        <f t="shared" si="20"/>
        <v>0</v>
      </c>
      <c r="L612" s="17"/>
      <c r="M612" s="19"/>
    </row>
    <row r="613" spans="1:14" x14ac:dyDescent="0.2">
      <c r="B613" s="24"/>
      <c r="C613" s="155">
        <v>1974</v>
      </c>
      <c r="D613" s="12" t="s">
        <v>873</v>
      </c>
      <c r="E613" s="12"/>
      <c r="F613" s="17"/>
      <c r="G613" s="18">
        <v>1600</v>
      </c>
      <c r="H613" s="17"/>
      <c r="I613" s="18">
        <v>1600</v>
      </c>
      <c r="J613" s="17"/>
      <c r="K613" s="18">
        <f t="shared" si="20"/>
        <v>0</v>
      </c>
      <c r="L613" s="17"/>
      <c r="M613" s="19"/>
    </row>
    <row r="614" spans="1:14" x14ac:dyDescent="0.2">
      <c r="A614" s="117" t="s">
        <v>883</v>
      </c>
      <c r="B614" s="24"/>
      <c r="C614" s="155">
        <v>1975</v>
      </c>
      <c r="D614" s="12" t="s">
        <v>876</v>
      </c>
      <c r="E614" s="12"/>
      <c r="F614" s="17"/>
      <c r="G614" s="18">
        <v>945</v>
      </c>
      <c r="H614" s="17"/>
      <c r="I614" s="18">
        <v>945</v>
      </c>
      <c r="J614" s="17"/>
      <c r="K614" s="18">
        <f t="shared" si="20"/>
        <v>0</v>
      </c>
      <c r="L614" s="17"/>
      <c r="M614" s="19"/>
      <c r="N614" t="s">
        <v>882</v>
      </c>
    </row>
    <row r="615" spans="1:14" x14ac:dyDescent="0.2">
      <c r="B615" s="24"/>
      <c r="C615" s="155">
        <v>1976</v>
      </c>
      <c r="D615" s="12" t="s">
        <v>879</v>
      </c>
      <c r="E615" s="12"/>
      <c r="F615" s="17"/>
      <c r="G615" s="18">
        <v>400</v>
      </c>
      <c r="H615" s="17"/>
      <c r="I615" s="18">
        <v>400</v>
      </c>
      <c r="J615" s="17"/>
      <c r="K615" s="18">
        <f t="shared" si="20"/>
        <v>0</v>
      </c>
      <c r="L615" s="17"/>
      <c r="M615" s="19"/>
      <c r="N615" t="s">
        <v>409</v>
      </c>
    </row>
    <row r="616" spans="1:14" x14ac:dyDescent="0.2">
      <c r="A616" s="117" t="s">
        <v>883</v>
      </c>
      <c r="B616" s="24"/>
      <c r="C616" s="155">
        <v>1977</v>
      </c>
      <c r="D616" s="12" t="s">
        <v>878</v>
      </c>
      <c r="E616" s="12"/>
      <c r="F616" s="17"/>
      <c r="G616" s="18"/>
      <c r="H616" s="17"/>
      <c r="I616" s="18"/>
      <c r="J616" s="17"/>
      <c r="K616" s="18">
        <f t="shared" si="20"/>
        <v>0</v>
      </c>
      <c r="L616" s="17"/>
      <c r="M616" s="19"/>
      <c r="N616" t="s">
        <v>880</v>
      </c>
    </row>
    <row r="617" spans="1:14" x14ac:dyDescent="0.2">
      <c r="B617" s="24"/>
      <c r="C617" s="155">
        <v>1978</v>
      </c>
      <c r="D617" s="12" t="s">
        <v>715</v>
      </c>
      <c r="E617" s="12"/>
      <c r="F617" s="17"/>
      <c r="G617" s="18">
        <v>7500</v>
      </c>
      <c r="H617" s="17"/>
      <c r="I617" s="18">
        <v>7500</v>
      </c>
      <c r="J617" s="17"/>
      <c r="K617" s="18">
        <f t="shared" si="20"/>
        <v>0</v>
      </c>
      <c r="L617" s="17"/>
      <c r="M617" s="19"/>
      <c r="N617" t="s">
        <v>889</v>
      </c>
    </row>
    <row r="618" spans="1:14" x14ac:dyDescent="0.2">
      <c r="B618" s="24"/>
      <c r="C618" s="150"/>
      <c r="D618" s="29"/>
      <c r="E618" s="12"/>
      <c r="F618" s="17"/>
      <c r="G618" s="18">
        <v>4593.75</v>
      </c>
      <c r="H618" s="17"/>
      <c r="I618" s="18"/>
      <c r="J618" s="17"/>
      <c r="K618" s="18"/>
      <c r="L618" s="17"/>
      <c r="M618" s="19"/>
    </row>
    <row r="619" spans="1:14" x14ac:dyDescent="0.2">
      <c r="B619" s="24"/>
      <c r="C619" s="155">
        <v>1979</v>
      </c>
      <c r="D619" s="12" t="s">
        <v>881</v>
      </c>
      <c r="E619" s="12"/>
      <c r="F619" s="17"/>
      <c r="G619" s="18">
        <v>4080</v>
      </c>
      <c r="H619" s="17"/>
      <c r="I619" s="18">
        <v>4080</v>
      </c>
      <c r="J619" s="17"/>
      <c r="K619" s="18">
        <f t="shared" si="20"/>
        <v>0</v>
      </c>
      <c r="L619" s="17"/>
      <c r="M619" s="19"/>
    </row>
    <row r="620" spans="1:14" x14ac:dyDescent="0.2">
      <c r="B620" s="24"/>
      <c r="C620" s="155">
        <v>1980</v>
      </c>
      <c r="D620" s="12" t="s">
        <v>901</v>
      </c>
      <c r="E620" s="12"/>
      <c r="F620" s="17"/>
      <c r="G620" s="18">
        <v>2332.5</v>
      </c>
      <c r="H620" s="17"/>
      <c r="I620" s="18">
        <v>2332.5</v>
      </c>
      <c r="J620" s="17"/>
      <c r="K620" s="18">
        <f t="shared" si="20"/>
        <v>0</v>
      </c>
      <c r="L620" s="17"/>
      <c r="M620" s="19"/>
    </row>
    <row r="621" spans="1:14" x14ac:dyDescent="0.2">
      <c r="A621" s="117" t="s">
        <v>892</v>
      </c>
      <c r="B621" s="24"/>
      <c r="C621" s="155">
        <v>1981</v>
      </c>
      <c r="D621" s="12" t="s">
        <v>886</v>
      </c>
      <c r="E621" s="12"/>
      <c r="F621" s="17"/>
      <c r="G621" s="18">
        <v>500</v>
      </c>
      <c r="H621" s="17"/>
      <c r="I621" s="18">
        <v>500</v>
      </c>
      <c r="J621" s="17"/>
      <c r="K621" s="18">
        <f t="shared" si="20"/>
        <v>0</v>
      </c>
      <c r="L621" s="17"/>
      <c r="M621" s="19"/>
    </row>
    <row r="622" spans="1:14" x14ac:dyDescent="0.2">
      <c r="B622" s="24"/>
      <c r="C622" s="155">
        <v>1982</v>
      </c>
      <c r="D622" s="12" t="s">
        <v>887</v>
      </c>
      <c r="E622" s="12"/>
      <c r="F622" s="17"/>
      <c r="G622" s="18">
        <v>3000</v>
      </c>
      <c r="H622" s="17"/>
      <c r="I622" s="18">
        <v>3000</v>
      </c>
      <c r="J622" s="17"/>
      <c r="K622" s="18">
        <f t="shared" si="20"/>
        <v>0</v>
      </c>
      <c r="L622" s="17"/>
      <c r="M622" s="19"/>
    </row>
    <row r="623" spans="1:14" x14ac:dyDescent="0.2">
      <c r="B623" s="24"/>
      <c r="C623" s="155">
        <v>1983</v>
      </c>
      <c r="D623" s="12" t="s">
        <v>888</v>
      </c>
      <c r="E623" s="12"/>
      <c r="F623" s="17"/>
      <c r="G623" s="18">
        <v>9000</v>
      </c>
      <c r="H623" s="17"/>
      <c r="I623" s="18">
        <v>9000</v>
      </c>
      <c r="J623" s="17"/>
      <c r="K623" s="18">
        <f t="shared" si="20"/>
        <v>0</v>
      </c>
      <c r="L623" s="17"/>
      <c r="M623" s="19"/>
      <c r="N623" t="s">
        <v>894</v>
      </c>
    </row>
    <row r="624" spans="1:14" x14ac:dyDescent="0.2">
      <c r="B624" s="24"/>
      <c r="C624" s="155">
        <v>1984</v>
      </c>
      <c r="D624" s="12" t="s">
        <v>944</v>
      </c>
      <c r="E624" s="12"/>
      <c r="F624" s="17"/>
      <c r="G624" s="18">
        <v>4504</v>
      </c>
      <c r="H624" s="17"/>
      <c r="I624" s="18">
        <v>4504</v>
      </c>
      <c r="J624" s="17"/>
      <c r="K624" s="18">
        <f t="shared" si="20"/>
        <v>0</v>
      </c>
      <c r="L624" s="17"/>
      <c r="M624" s="19"/>
      <c r="N624" t="s">
        <v>946</v>
      </c>
    </row>
    <row r="625" spans="1:16" x14ac:dyDescent="0.2">
      <c r="B625" s="24"/>
      <c r="C625" s="155">
        <v>1985</v>
      </c>
      <c r="D625" s="12" t="s">
        <v>893</v>
      </c>
      <c r="E625" s="12"/>
      <c r="F625" s="17"/>
      <c r="G625" s="18">
        <v>16433</v>
      </c>
      <c r="H625" s="17"/>
      <c r="I625" s="18">
        <v>11503.1</v>
      </c>
      <c r="J625" s="17"/>
      <c r="K625" s="18">
        <f t="shared" si="20"/>
        <v>4929.8999999999996</v>
      </c>
      <c r="L625" s="17"/>
      <c r="M625" s="19"/>
      <c r="N625" t="s">
        <v>904</v>
      </c>
    </row>
    <row r="626" spans="1:16" x14ac:dyDescent="0.2">
      <c r="B626" s="24"/>
      <c r="C626" s="155">
        <v>1986</v>
      </c>
      <c r="D626" s="12" t="s">
        <v>897</v>
      </c>
      <c r="E626" s="12"/>
      <c r="F626" s="17"/>
      <c r="G626" s="18">
        <v>246802</v>
      </c>
      <c r="H626" s="17"/>
      <c r="I626" s="18">
        <v>246802</v>
      </c>
      <c r="J626" s="17"/>
      <c r="K626" s="18">
        <f t="shared" si="20"/>
        <v>0</v>
      </c>
      <c r="L626" s="17"/>
      <c r="M626" s="19"/>
      <c r="N626" t="s">
        <v>947</v>
      </c>
    </row>
    <row r="627" spans="1:16" x14ac:dyDescent="0.2">
      <c r="B627" s="24"/>
      <c r="C627" s="150"/>
      <c r="D627" s="12" t="s">
        <v>981</v>
      </c>
      <c r="E627" s="12"/>
      <c r="F627" s="17"/>
      <c r="G627" s="18">
        <v>10380</v>
      </c>
      <c r="H627" s="17"/>
      <c r="I627" s="18">
        <v>10380</v>
      </c>
      <c r="J627" s="17"/>
      <c r="K627" s="18">
        <f t="shared" si="20"/>
        <v>0</v>
      </c>
      <c r="L627" s="17"/>
      <c r="M627" s="19"/>
    </row>
    <row r="628" spans="1:16" x14ac:dyDescent="0.2">
      <c r="B628" s="24"/>
      <c r="C628" s="150"/>
      <c r="D628" s="29"/>
      <c r="E628" s="12"/>
      <c r="F628" s="17"/>
      <c r="G628" s="19"/>
      <c r="H628" s="17"/>
      <c r="I628" s="18"/>
      <c r="J628" s="17"/>
      <c r="K628" s="18"/>
      <c r="L628" s="17"/>
      <c r="M628" s="19"/>
    </row>
    <row r="629" spans="1:16" x14ac:dyDescent="0.2">
      <c r="B629" s="24"/>
      <c r="C629" s="155">
        <v>1987</v>
      </c>
      <c r="D629" s="12" t="s">
        <v>898</v>
      </c>
      <c r="E629" s="12"/>
      <c r="F629" s="17"/>
      <c r="G629" s="18">
        <v>2553.75</v>
      </c>
      <c r="H629" s="17"/>
      <c r="I629" s="18">
        <v>2553.75</v>
      </c>
      <c r="J629" s="17"/>
      <c r="K629" s="18">
        <f t="shared" si="20"/>
        <v>0</v>
      </c>
      <c r="L629" s="17"/>
      <c r="M629" s="19"/>
      <c r="N629" t="s">
        <v>902</v>
      </c>
    </row>
    <row r="630" spans="1:16" x14ac:dyDescent="0.2">
      <c r="B630" s="24"/>
      <c r="C630" s="155">
        <v>1988</v>
      </c>
      <c r="D630" s="12" t="s">
        <v>899</v>
      </c>
      <c r="E630" s="12"/>
      <c r="F630" s="17"/>
      <c r="G630" s="18">
        <v>8000</v>
      </c>
      <c r="H630" s="17"/>
      <c r="I630" s="18">
        <v>8000</v>
      </c>
      <c r="J630" s="17"/>
      <c r="K630" s="18">
        <f t="shared" si="20"/>
        <v>0</v>
      </c>
      <c r="L630" s="17"/>
      <c r="M630" s="19"/>
      <c r="N630" s="157" t="s">
        <v>900</v>
      </c>
      <c r="P630" t="s">
        <v>909</v>
      </c>
    </row>
    <row r="631" spans="1:16" x14ac:dyDescent="0.2">
      <c r="B631" s="24"/>
      <c r="C631" s="155"/>
      <c r="D631" s="12" t="s">
        <v>966</v>
      </c>
      <c r="E631" s="12"/>
      <c r="F631" s="17"/>
      <c r="G631" s="18">
        <v>2500</v>
      </c>
      <c r="H631" s="17"/>
      <c r="I631" s="18">
        <v>2500</v>
      </c>
      <c r="J631" s="17"/>
      <c r="K631" s="18">
        <f t="shared" si="20"/>
        <v>0</v>
      </c>
      <c r="L631" s="17"/>
      <c r="M631" s="19"/>
      <c r="N631" s="157"/>
    </row>
    <row r="632" spans="1:16" x14ac:dyDescent="0.2">
      <c r="B632" s="24"/>
      <c r="C632" s="155">
        <v>1989</v>
      </c>
      <c r="D632" s="12" t="s">
        <v>903</v>
      </c>
      <c r="E632" s="12"/>
      <c r="F632" s="17"/>
      <c r="G632" s="18">
        <v>1500</v>
      </c>
      <c r="H632" s="17"/>
      <c r="I632" s="18">
        <v>1500</v>
      </c>
      <c r="J632" s="17"/>
      <c r="K632" s="18">
        <f t="shared" si="20"/>
        <v>0</v>
      </c>
      <c r="L632" s="17"/>
      <c r="M632" s="19"/>
      <c r="N632" t="s">
        <v>906</v>
      </c>
      <c r="P632">
        <v>1500</v>
      </c>
    </row>
    <row r="633" spans="1:16" x14ac:dyDescent="0.2">
      <c r="B633" s="24"/>
      <c r="C633" s="155"/>
      <c r="D633" s="12" t="s">
        <v>945</v>
      </c>
      <c r="E633" s="12"/>
      <c r="F633" s="17"/>
      <c r="G633" s="18">
        <v>2000</v>
      </c>
      <c r="H633" s="17"/>
      <c r="I633" s="18">
        <v>2000</v>
      </c>
      <c r="J633" s="17"/>
      <c r="K633" s="18">
        <f t="shared" si="20"/>
        <v>0</v>
      </c>
      <c r="L633" s="17"/>
      <c r="M633" s="19"/>
    </row>
    <row r="634" spans="1:16" x14ac:dyDescent="0.2">
      <c r="B634" s="24"/>
      <c r="C634" s="155">
        <v>1990</v>
      </c>
      <c r="D634" s="12" t="s">
        <v>905</v>
      </c>
      <c r="E634" s="12"/>
      <c r="F634" s="17"/>
      <c r="G634" s="18">
        <v>3161</v>
      </c>
      <c r="H634" s="17"/>
      <c r="I634" s="18">
        <v>3161</v>
      </c>
      <c r="J634" s="17"/>
      <c r="K634" s="18">
        <f t="shared" si="20"/>
        <v>0</v>
      </c>
      <c r="L634" s="17"/>
      <c r="M634" s="19"/>
      <c r="N634" t="s">
        <v>923</v>
      </c>
    </row>
    <row r="635" spans="1:16" x14ac:dyDescent="0.2">
      <c r="A635" s="163"/>
      <c r="B635" s="24"/>
      <c r="C635" s="155">
        <v>1991</v>
      </c>
      <c r="D635" s="12" t="s">
        <v>907</v>
      </c>
      <c r="E635" s="12"/>
      <c r="F635" s="17"/>
      <c r="G635" s="18">
        <v>9800</v>
      </c>
      <c r="H635" s="17"/>
      <c r="I635" s="18">
        <v>9800</v>
      </c>
      <c r="J635" s="17"/>
      <c r="K635" s="18">
        <f t="shared" si="20"/>
        <v>0</v>
      </c>
      <c r="L635" s="17"/>
      <c r="M635" s="19">
        <v>3400</v>
      </c>
      <c r="N635" t="s">
        <v>908</v>
      </c>
    </row>
    <row r="636" spans="1:16" x14ac:dyDescent="0.2">
      <c r="A636" s="121"/>
      <c r="B636" s="24"/>
      <c r="C636" s="155">
        <v>1992</v>
      </c>
      <c r="D636" s="12" t="s">
        <v>773</v>
      </c>
      <c r="E636" s="12"/>
      <c r="F636" s="17"/>
      <c r="G636" s="18">
        <v>60000</v>
      </c>
      <c r="H636" s="17"/>
      <c r="I636" s="18">
        <v>3000</v>
      </c>
      <c r="J636" s="17"/>
      <c r="K636" s="18">
        <f t="shared" si="20"/>
        <v>57000</v>
      </c>
      <c r="L636" s="17"/>
      <c r="M636" s="19"/>
      <c r="N636" t="s">
        <v>911</v>
      </c>
    </row>
    <row r="637" spans="1:16" x14ac:dyDescent="0.2">
      <c r="B637" s="24"/>
      <c r="C637" s="155">
        <v>1993</v>
      </c>
      <c r="D637" s="12" t="s">
        <v>912</v>
      </c>
      <c r="E637" s="12"/>
      <c r="F637" s="17"/>
      <c r="G637" s="18">
        <v>7000</v>
      </c>
      <c r="H637" s="17"/>
      <c r="I637" s="18">
        <v>7000</v>
      </c>
      <c r="J637" s="17"/>
      <c r="K637" s="18">
        <f t="shared" si="20"/>
        <v>0</v>
      </c>
      <c r="L637" s="17"/>
      <c r="M637" s="19"/>
      <c r="N637" t="s">
        <v>938</v>
      </c>
    </row>
    <row r="638" spans="1:16" x14ac:dyDescent="0.2">
      <c r="B638" s="24"/>
      <c r="C638" s="155">
        <v>1994</v>
      </c>
      <c r="D638" s="12" t="s">
        <v>913</v>
      </c>
      <c r="E638" s="12"/>
      <c r="F638" s="17"/>
      <c r="G638" s="18">
        <v>7000</v>
      </c>
      <c r="H638" s="17"/>
      <c r="I638" s="18">
        <v>750</v>
      </c>
      <c r="J638" s="17"/>
      <c r="K638" s="18"/>
      <c r="L638" s="17"/>
      <c r="M638" s="19"/>
      <c r="N638" s="129" t="s">
        <v>1022</v>
      </c>
    </row>
    <row r="639" spans="1:16" x14ac:dyDescent="0.2">
      <c r="A639" s="154">
        <v>0.82</v>
      </c>
      <c r="B639" s="24"/>
      <c r="C639" s="155">
        <v>1995</v>
      </c>
      <c r="D639" s="12" t="s">
        <v>914</v>
      </c>
      <c r="E639" s="12"/>
      <c r="F639" s="17"/>
      <c r="G639" s="18">
        <v>8469.2000000000007</v>
      </c>
      <c r="H639" s="17"/>
      <c r="I639" s="18">
        <v>8469.2000000000007</v>
      </c>
      <c r="J639" s="17"/>
      <c r="K639" s="18">
        <f t="shared" si="20"/>
        <v>0</v>
      </c>
      <c r="L639" s="17"/>
      <c r="M639" s="19"/>
      <c r="N639" t="s">
        <v>915</v>
      </c>
    </row>
    <row r="640" spans="1:16" x14ac:dyDescent="0.2">
      <c r="A640" s="117" t="s">
        <v>698</v>
      </c>
      <c r="B640" s="24"/>
      <c r="C640" s="155">
        <v>1996</v>
      </c>
      <c r="D640" s="12" t="s">
        <v>916</v>
      </c>
      <c r="E640" s="12"/>
      <c r="F640" s="17"/>
      <c r="G640" s="18">
        <v>43000</v>
      </c>
      <c r="H640" s="17"/>
      <c r="I640" s="18">
        <v>6500</v>
      </c>
      <c r="J640" s="17"/>
      <c r="K640" s="18">
        <f t="shared" si="20"/>
        <v>36500</v>
      </c>
      <c r="L640" s="17"/>
      <c r="M640" s="19"/>
      <c r="N640" t="s">
        <v>917</v>
      </c>
    </row>
    <row r="641" spans="1:15" x14ac:dyDescent="0.2">
      <c r="B641" s="24"/>
      <c r="C641" s="155">
        <v>1997</v>
      </c>
      <c r="D641" s="12" t="s">
        <v>918</v>
      </c>
      <c r="E641" s="12"/>
      <c r="F641" s="17"/>
      <c r="G641" s="18">
        <v>20000</v>
      </c>
      <c r="H641" s="17"/>
      <c r="I641" s="18">
        <v>20000</v>
      </c>
      <c r="J641" s="17"/>
      <c r="K641" s="18">
        <f t="shared" si="20"/>
        <v>0</v>
      </c>
      <c r="L641" s="17"/>
      <c r="M641" s="19"/>
      <c r="N641" t="s">
        <v>928</v>
      </c>
    </row>
    <row r="642" spans="1:15" x14ac:dyDescent="0.2">
      <c r="B642" s="24"/>
      <c r="C642" s="155">
        <v>1998</v>
      </c>
      <c r="D642" s="12" t="s">
        <v>919</v>
      </c>
      <c r="E642" s="12"/>
      <c r="F642" s="17"/>
      <c r="G642" s="18">
        <v>3090</v>
      </c>
      <c r="H642" s="17"/>
      <c r="I642" s="18">
        <v>3090</v>
      </c>
      <c r="J642" s="17"/>
      <c r="K642" s="18">
        <f t="shared" si="20"/>
        <v>0</v>
      </c>
      <c r="L642" s="17"/>
      <c r="M642" s="19"/>
      <c r="N642" t="s">
        <v>920</v>
      </c>
    </row>
    <row r="643" spans="1:15" x14ac:dyDescent="0.2">
      <c r="B643" s="24"/>
      <c r="C643" s="155" t="s">
        <v>926</v>
      </c>
      <c r="D643" s="12" t="s">
        <v>921</v>
      </c>
      <c r="E643" s="12"/>
      <c r="F643" s="17"/>
      <c r="G643" s="18"/>
      <c r="H643" s="17"/>
      <c r="I643" s="18"/>
      <c r="J643" s="17"/>
      <c r="K643" s="18">
        <f t="shared" si="20"/>
        <v>0</v>
      </c>
      <c r="L643" s="17"/>
      <c r="M643" s="19"/>
      <c r="N643" t="s">
        <v>922</v>
      </c>
    </row>
    <row r="644" spans="1:15" x14ac:dyDescent="0.2">
      <c r="B644" s="24"/>
      <c r="C644" s="155">
        <v>1999</v>
      </c>
      <c r="D644" s="12" t="s">
        <v>927</v>
      </c>
      <c r="E644" s="12"/>
      <c r="F644" s="17"/>
      <c r="G644" s="18">
        <v>3500</v>
      </c>
      <c r="H644" s="17"/>
      <c r="I644" s="18">
        <v>3500</v>
      </c>
      <c r="J644" s="17"/>
      <c r="K644" s="18">
        <f t="shared" si="20"/>
        <v>0</v>
      </c>
      <c r="L644" s="17"/>
      <c r="M644" s="19"/>
    </row>
    <row r="645" spans="1:15" x14ac:dyDescent="0.2">
      <c r="B645" s="24"/>
      <c r="C645" s="155"/>
      <c r="D645" s="12" t="s">
        <v>979</v>
      </c>
      <c r="E645" s="12"/>
      <c r="F645" s="17"/>
      <c r="G645" s="18">
        <v>8700</v>
      </c>
      <c r="H645" s="17"/>
      <c r="I645" s="18">
        <v>8700</v>
      </c>
      <c r="J645" s="17"/>
      <c r="K645" s="18">
        <f t="shared" si="20"/>
        <v>0</v>
      </c>
      <c r="L645" s="17"/>
      <c r="M645" s="19"/>
      <c r="N645" t="s">
        <v>986</v>
      </c>
    </row>
    <row r="646" spans="1:15" x14ac:dyDescent="0.2">
      <c r="B646" s="24"/>
      <c r="C646" s="155">
        <v>2000</v>
      </c>
      <c r="D646" s="12" t="s">
        <v>929</v>
      </c>
      <c r="E646" s="12"/>
      <c r="F646" s="17"/>
      <c r="G646" s="18">
        <v>25000</v>
      </c>
      <c r="H646" s="17"/>
      <c r="I646" s="18">
        <v>25000</v>
      </c>
      <c r="J646" s="17"/>
      <c r="K646" s="18">
        <f t="shared" si="20"/>
        <v>0</v>
      </c>
      <c r="L646" s="17"/>
      <c r="M646" s="19"/>
    </row>
    <row r="647" spans="1:15" x14ac:dyDescent="0.2">
      <c r="B647" s="24"/>
      <c r="C647" s="155">
        <v>2001</v>
      </c>
      <c r="D647" s="12" t="s">
        <v>930</v>
      </c>
      <c r="E647" s="12"/>
      <c r="F647" s="17"/>
      <c r="G647" s="18">
        <v>1800</v>
      </c>
      <c r="H647" s="17"/>
      <c r="I647" s="18">
        <v>1800</v>
      </c>
      <c r="J647" s="17"/>
      <c r="K647" s="18">
        <f t="shared" si="20"/>
        <v>0</v>
      </c>
      <c r="L647" s="17"/>
      <c r="M647" s="19"/>
      <c r="N647" t="s">
        <v>936</v>
      </c>
    </row>
    <row r="648" spans="1:15" x14ac:dyDescent="0.2">
      <c r="A648" s="117" t="s">
        <v>948</v>
      </c>
      <c r="B648" s="24"/>
      <c r="C648" s="155">
        <v>2002</v>
      </c>
      <c r="D648" s="12" t="s">
        <v>933</v>
      </c>
      <c r="E648" s="12"/>
      <c r="F648" s="17"/>
      <c r="G648" s="18">
        <v>2412</v>
      </c>
      <c r="H648" s="17"/>
      <c r="I648" s="18">
        <v>2412</v>
      </c>
      <c r="J648" s="17"/>
      <c r="K648" s="18">
        <f t="shared" si="20"/>
        <v>0</v>
      </c>
      <c r="L648" s="17"/>
      <c r="M648" s="19"/>
    </row>
    <row r="649" spans="1:15" x14ac:dyDescent="0.2">
      <c r="B649" s="24"/>
      <c r="C649" s="155">
        <v>2003</v>
      </c>
      <c r="D649" s="12" t="s">
        <v>934</v>
      </c>
      <c r="E649" s="12"/>
      <c r="F649" s="17"/>
      <c r="G649" s="18">
        <v>3000</v>
      </c>
      <c r="H649" s="17"/>
      <c r="I649" s="18">
        <v>3000</v>
      </c>
      <c r="J649" s="17"/>
      <c r="K649" s="18">
        <f t="shared" si="20"/>
        <v>0</v>
      </c>
      <c r="L649" s="17"/>
      <c r="M649" s="19"/>
      <c r="N649" t="s">
        <v>935</v>
      </c>
    </row>
    <row r="650" spans="1:15" x14ac:dyDescent="0.2">
      <c r="B650" s="24"/>
      <c r="C650" s="155">
        <v>2004</v>
      </c>
      <c r="D650" s="12" t="s">
        <v>937</v>
      </c>
      <c r="E650" s="12"/>
      <c r="F650" s="17"/>
      <c r="G650" s="18">
        <v>8100</v>
      </c>
      <c r="H650" s="17"/>
      <c r="I650" s="18">
        <v>8100</v>
      </c>
      <c r="J650" s="17"/>
      <c r="K650" s="18">
        <f t="shared" si="20"/>
        <v>0</v>
      </c>
      <c r="L650" s="17"/>
      <c r="M650" s="19"/>
      <c r="N650" t="s">
        <v>940</v>
      </c>
    </row>
    <row r="651" spans="1:15" x14ac:dyDescent="0.2">
      <c r="B651" s="24"/>
      <c r="C651" s="155">
        <v>2005</v>
      </c>
      <c r="D651" s="12" t="s">
        <v>939</v>
      </c>
      <c r="E651" s="12"/>
      <c r="F651" s="17"/>
      <c r="G651" s="18">
        <v>7000</v>
      </c>
      <c r="H651" s="17"/>
      <c r="I651" s="18">
        <v>7000</v>
      </c>
      <c r="J651" s="17"/>
      <c r="K651" s="18">
        <f t="shared" si="20"/>
        <v>0</v>
      </c>
      <c r="L651" s="17"/>
      <c r="M651" s="19"/>
    </row>
    <row r="652" spans="1:15" x14ac:dyDescent="0.2">
      <c r="B652" s="24" t="s">
        <v>955</v>
      </c>
      <c r="C652" s="155">
        <v>2006</v>
      </c>
      <c r="D652" s="12" t="s">
        <v>941</v>
      </c>
      <c r="E652" s="12"/>
      <c r="F652" s="17"/>
      <c r="G652" s="18">
        <v>5880</v>
      </c>
      <c r="H652" s="17"/>
      <c r="I652" s="18">
        <v>5880</v>
      </c>
      <c r="J652" s="17"/>
      <c r="K652" s="18">
        <f t="shared" si="20"/>
        <v>0</v>
      </c>
      <c r="L652" s="17"/>
      <c r="M652" s="19"/>
    </row>
    <row r="653" spans="1:15" x14ac:dyDescent="0.2">
      <c r="B653" s="24" t="s">
        <v>108</v>
      </c>
      <c r="C653" s="155">
        <v>2007</v>
      </c>
      <c r="D653" s="12" t="s">
        <v>942</v>
      </c>
      <c r="E653" s="12"/>
      <c r="F653" s="17"/>
      <c r="G653" s="18"/>
      <c r="H653" s="17"/>
      <c r="I653" s="18"/>
      <c r="J653" s="17"/>
      <c r="K653" s="18">
        <f t="shared" si="20"/>
        <v>0</v>
      </c>
      <c r="L653" s="17"/>
      <c r="M653" s="19"/>
    </row>
    <row r="654" spans="1:15" x14ac:dyDescent="0.2">
      <c r="B654" s="24"/>
      <c r="C654" s="155">
        <v>2008</v>
      </c>
      <c r="D654" s="12" t="s">
        <v>943</v>
      </c>
      <c r="E654" s="12"/>
      <c r="F654" s="17"/>
      <c r="G654" s="18">
        <v>3000</v>
      </c>
      <c r="H654" s="17"/>
      <c r="I654" s="18">
        <v>4265</v>
      </c>
      <c r="J654" s="17"/>
      <c r="K654" s="18">
        <f t="shared" si="20"/>
        <v>-1265</v>
      </c>
      <c r="L654" s="17"/>
      <c r="M654" s="19"/>
    </row>
    <row r="655" spans="1:15" x14ac:dyDescent="0.2">
      <c r="A655" s="117" t="s">
        <v>949</v>
      </c>
      <c r="B655" s="24"/>
      <c r="C655" s="155">
        <v>2009</v>
      </c>
      <c r="D655" s="12" t="s">
        <v>956</v>
      </c>
      <c r="E655" s="12"/>
      <c r="F655" s="17"/>
      <c r="G655" s="18">
        <v>20540</v>
      </c>
      <c r="H655" s="17"/>
      <c r="I655" s="18">
        <v>20540</v>
      </c>
      <c r="J655" s="17"/>
      <c r="K655" s="18">
        <f t="shared" si="20"/>
        <v>0</v>
      </c>
      <c r="L655" s="17"/>
      <c r="M655" s="19"/>
      <c r="N655" s="161" t="s">
        <v>969</v>
      </c>
      <c r="O655" t="s">
        <v>954</v>
      </c>
    </row>
    <row r="656" spans="1:15" x14ac:dyDescent="0.2">
      <c r="B656" s="24"/>
      <c r="C656" s="155">
        <v>2010</v>
      </c>
      <c r="D656" s="12" t="s">
        <v>965</v>
      </c>
      <c r="E656" s="12"/>
      <c r="F656" s="17"/>
      <c r="G656" s="18">
        <v>10000</v>
      </c>
      <c r="H656" s="17"/>
      <c r="I656" s="18">
        <v>10000</v>
      </c>
      <c r="J656" s="17"/>
      <c r="K656" s="18">
        <f t="shared" si="20"/>
        <v>0</v>
      </c>
      <c r="L656" s="17"/>
      <c r="M656" s="19"/>
      <c r="N656" t="s">
        <v>950</v>
      </c>
    </row>
    <row r="657" spans="1:14" x14ac:dyDescent="0.2">
      <c r="B657" s="24"/>
      <c r="C657" s="155"/>
      <c r="D657" s="12" t="s">
        <v>961</v>
      </c>
      <c r="E657" s="12"/>
      <c r="F657" s="17"/>
      <c r="G657" s="18">
        <v>5500</v>
      </c>
      <c r="H657" s="17"/>
      <c r="I657" s="18">
        <v>5500</v>
      </c>
      <c r="J657" s="17"/>
      <c r="K657" s="18">
        <f t="shared" si="20"/>
        <v>0</v>
      </c>
      <c r="L657" s="17"/>
      <c r="M657" s="19"/>
    </row>
    <row r="658" spans="1:14" x14ac:dyDescent="0.2">
      <c r="B658" s="24"/>
      <c r="C658" s="155"/>
      <c r="D658" s="12" t="s">
        <v>962</v>
      </c>
      <c r="E658" s="12"/>
      <c r="F658" s="17"/>
      <c r="G658" s="18">
        <v>4000</v>
      </c>
      <c r="H658" s="17"/>
      <c r="I658" s="18">
        <v>4000</v>
      </c>
      <c r="J658" s="17"/>
      <c r="K658" s="18">
        <f t="shared" si="20"/>
        <v>0</v>
      </c>
      <c r="L658" s="17"/>
      <c r="M658" s="19"/>
    </row>
    <row r="659" spans="1:14" x14ac:dyDescent="0.2">
      <c r="A659" s="117" t="s">
        <v>386</v>
      </c>
      <c r="B659" s="24"/>
      <c r="C659" s="155">
        <v>2011</v>
      </c>
      <c r="D659" s="12" t="s">
        <v>952</v>
      </c>
      <c r="E659" s="12"/>
      <c r="F659" s="17"/>
      <c r="G659" s="18">
        <v>9600</v>
      </c>
      <c r="H659" s="17"/>
      <c r="I659" s="18">
        <v>9600</v>
      </c>
      <c r="J659" s="17"/>
      <c r="K659" s="18">
        <f t="shared" si="20"/>
        <v>0</v>
      </c>
      <c r="L659" s="17"/>
      <c r="M659" s="19"/>
      <c r="N659" t="s">
        <v>992</v>
      </c>
    </row>
    <row r="660" spans="1:14" x14ac:dyDescent="0.2">
      <c r="A660" s="117" t="s">
        <v>386</v>
      </c>
      <c r="B660" s="24"/>
      <c r="C660" s="155">
        <v>2012</v>
      </c>
      <c r="D660" s="12" t="s">
        <v>953</v>
      </c>
      <c r="E660" s="12"/>
      <c r="F660" s="17"/>
      <c r="G660" s="18">
        <v>4200</v>
      </c>
      <c r="H660" s="17"/>
      <c r="I660" s="18">
        <v>4200</v>
      </c>
      <c r="J660" s="17"/>
      <c r="K660" s="18">
        <f t="shared" si="20"/>
        <v>0</v>
      </c>
      <c r="L660" s="17"/>
      <c r="M660" s="19"/>
      <c r="N660" t="s">
        <v>992</v>
      </c>
    </row>
    <row r="661" spans="1:14" x14ac:dyDescent="0.2">
      <c r="B661" s="24"/>
      <c r="C661" s="164">
        <v>2013</v>
      </c>
      <c r="D661" s="12" t="s">
        <v>957</v>
      </c>
      <c r="E661" s="12"/>
      <c r="F661" s="17"/>
      <c r="G661" s="18">
        <v>7500</v>
      </c>
      <c r="H661" s="17"/>
      <c r="I661" s="18">
        <v>7500</v>
      </c>
      <c r="J661" s="17"/>
      <c r="K661" s="18">
        <f t="shared" si="20"/>
        <v>0</v>
      </c>
      <c r="L661" s="17"/>
      <c r="M661" s="19"/>
    </row>
    <row r="662" spans="1:14" x14ac:dyDescent="0.2">
      <c r="B662" s="24"/>
      <c r="C662" s="164">
        <v>2014</v>
      </c>
      <c r="D662" s="12" t="s">
        <v>959</v>
      </c>
      <c r="E662" s="12"/>
      <c r="F662" s="17"/>
      <c r="G662" s="18">
        <v>6100</v>
      </c>
      <c r="H662" s="17"/>
      <c r="I662" s="18">
        <v>6100</v>
      </c>
      <c r="J662" s="17"/>
      <c r="K662" s="18">
        <f t="shared" si="20"/>
        <v>0</v>
      </c>
      <c r="L662" s="17"/>
      <c r="M662" s="19"/>
      <c r="N662" t="s">
        <v>958</v>
      </c>
    </row>
    <row r="663" spans="1:14" x14ac:dyDescent="0.2">
      <c r="A663" s="117" t="s">
        <v>990</v>
      </c>
      <c r="B663" s="24"/>
      <c r="C663" s="164">
        <v>2015</v>
      </c>
      <c r="D663" s="12" t="s">
        <v>963</v>
      </c>
      <c r="E663" s="12"/>
      <c r="F663" s="17"/>
      <c r="G663" s="18">
        <v>42750</v>
      </c>
      <c r="H663" s="17"/>
      <c r="I663" s="18"/>
      <c r="J663" s="17"/>
      <c r="K663" s="18">
        <f t="shared" si="20"/>
        <v>42750</v>
      </c>
      <c r="L663" s="17"/>
      <c r="M663" s="19"/>
      <c r="N663" t="s">
        <v>988</v>
      </c>
    </row>
    <row r="664" spans="1:14" x14ac:dyDescent="0.2">
      <c r="B664" s="24"/>
      <c r="C664" s="164">
        <v>2016</v>
      </c>
      <c r="D664" s="12" t="s">
        <v>964</v>
      </c>
      <c r="E664" s="12"/>
      <c r="F664" s="17"/>
      <c r="G664" s="18">
        <v>2500</v>
      </c>
      <c r="H664" s="17"/>
      <c r="I664" s="18">
        <v>2500</v>
      </c>
      <c r="J664" s="17"/>
      <c r="K664" s="18">
        <f t="shared" si="20"/>
        <v>0</v>
      </c>
      <c r="L664" s="17"/>
      <c r="M664" s="19"/>
      <c r="N664" t="s">
        <v>977</v>
      </c>
    </row>
    <row r="665" spans="1:14" x14ac:dyDescent="0.2">
      <c r="A665" s="117" t="s">
        <v>991</v>
      </c>
      <c r="B665" s="24"/>
      <c r="C665" s="164">
        <v>2017</v>
      </c>
      <c r="D665" s="10" t="s">
        <v>974</v>
      </c>
      <c r="G665" s="3">
        <v>7500</v>
      </c>
      <c r="I665" s="3">
        <v>7500</v>
      </c>
      <c r="K665" s="18">
        <f t="shared" si="20"/>
        <v>0</v>
      </c>
    </row>
    <row r="666" spans="1:14" x14ac:dyDescent="0.2">
      <c r="B666" s="24" t="s">
        <v>797</v>
      </c>
      <c r="C666" s="164">
        <v>2018</v>
      </c>
      <c r="D666" s="12" t="s">
        <v>985</v>
      </c>
      <c r="E666" s="12"/>
      <c r="F666" s="17"/>
      <c r="G666" s="18">
        <v>2900</v>
      </c>
      <c r="H666" s="17"/>
      <c r="I666" s="18">
        <v>2900</v>
      </c>
      <c r="J666" s="17"/>
      <c r="K666" s="18">
        <f t="shared" ref="K666:K729" si="21">SUM(G666-I666)</f>
        <v>0</v>
      </c>
      <c r="L666" s="17"/>
      <c r="M666" s="19"/>
    </row>
    <row r="667" spans="1:14" x14ac:dyDescent="0.2">
      <c r="B667" s="24"/>
      <c r="C667" s="164">
        <v>2019</v>
      </c>
      <c r="D667" s="12" t="s">
        <v>970</v>
      </c>
      <c r="E667" s="12"/>
      <c r="F667" s="17"/>
      <c r="G667" s="18">
        <v>4380</v>
      </c>
      <c r="H667" s="17"/>
      <c r="I667" s="18">
        <v>4380</v>
      </c>
      <c r="J667" s="17"/>
      <c r="K667" s="18">
        <f t="shared" si="21"/>
        <v>0</v>
      </c>
      <c r="L667" s="17"/>
      <c r="M667" s="19"/>
      <c r="N667" t="s">
        <v>971</v>
      </c>
    </row>
    <row r="668" spans="1:14" x14ac:dyDescent="0.2">
      <c r="B668" s="24"/>
      <c r="C668" s="164"/>
      <c r="D668" s="12" t="s">
        <v>1016</v>
      </c>
      <c r="E668" s="12"/>
      <c r="F668" s="17"/>
      <c r="G668" s="18">
        <v>5440</v>
      </c>
      <c r="H668" s="17"/>
      <c r="I668" s="18">
        <v>5440</v>
      </c>
      <c r="J668" s="17"/>
      <c r="K668" s="18">
        <f t="shared" si="21"/>
        <v>0</v>
      </c>
      <c r="L668" s="17"/>
      <c r="M668" s="19"/>
    </row>
    <row r="669" spans="1:14" x14ac:dyDescent="0.2">
      <c r="B669" s="24"/>
      <c r="C669" s="164">
        <v>2020</v>
      </c>
      <c r="D669" s="12" t="s">
        <v>972</v>
      </c>
      <c r="E669" s="12"/>
      <c r="F669" s="17"/>
      <c r="G669" s="18">
        <v>4000</v>
      </c>
      <c r="H669" s="17"/>
      <c r="I669" s="18">
        <v>1400</v>
      </c>
      <c r="J669" s="17"/>
      <c r="K669" s="18">
        <f t="shared" si="21"/>
        <v>2600</v>
      </c>
      <c r="L669" s="17"/>
      <c r="M669" s="19"/>
      <c r="N669" t="s">
        <v>973</v>
      </c>
    </row>
    <row r="670" spans="1:14" x14ac:dyDescent="0.2">
      <c r="A670" s="117" t="s">
        <v>980</v>
      </c>
      <c r="B670" s="24"/>
      <c r="C670" s="164">
        <v>2021</v>
      </c>
      <c r="D670" s="12" t="s">
        <v>967</v>
      </c>
      <c r="E670" s="12"/>
      <c r="F670" s="17"/>
      <c r="G670" s="18">
        <v>7500</v>
      </c>
      <c r="H670" s="17"/>
      <c r="I670" s="18">
        <v>7500</v>
      </c>
      <c r="J670" s="17"/>
      <c r="K670" s="18">
        <f t="shared" si="21"/>
        <v>0</v>
      </c>
      <c r="L670" s="17"/>
      <c r="M670" s="19"/>
      <c r="N670" t="s">
        <v>968</v>
      </c>
    </row>
    <row r="671" spans="1:14" x14ac:dyDescent="0.2">
      <c r="B671" s="24"/>
      <c r="C671" s="164">
        <v>2022</v>
      </c>
      <c r="D671" s="12" t="s">
        <v>975</v>
      </c>
      <c r="E671" s="12"/>
      <c r="F671" s="17"/>
      <c r="G671" s="18">
        <v>1200</v>
      </c>
      <c r="H671" s="17"/>
      <c r="I671" s="18">
        <v>1200</v>
      </c>
      <c r="J671" s="17"/>
      <c r="K671" s="18">
        <f t="shared" si="21"/>
        <v>0</v>
      </c>
      <c r="L671" s="17"/>
      <c r="M671" s="19"/>
      <c r="N671" t="s">
        <v>976</v>
      </c>
    </row>
    <row r="672" spans="1:14" x14ac:dyDescent="0.2">
      <c r="A672" s="127"/>
      <c r="B672" s="24"/>
      <c r="C672" s="164">
        <v>2023</v>
      </c>
      <c r="D672" s="12" t="s">
        <v>978</v>
      </c>
      <c r="E672" s="12"/>
      <c r="F672" s="17"/>
      <c r="G672" s="18"/>
      <c r="H672" s="17"/>
      <c r="I672" s="18"/>
      <c r="J672" s="17"/>
      <c r="K672" s="18">
        <f t="shared" si="21"/>
        <v>0</v>
      </c>
      <c r="L672" s="17"/>
      <c r="M672" s="19"/>
    </row>
    <row r="673" spans="1:14" x14ac:dyDescent="0.2">
      <c r="A673" s="117" t="s">
        <v>989</v>
      </c>
      <c r="B673" s="24"/>
      <c r="C673" s="164">
        <v>2024</v>
      </c>
      <c r="D673" s="12" t="s">
        <v>987</v>
      </c>
      <c r="E673" s="12"/>
      <c r="F673" s="17"/>
      <c r="G673" s="18">
        <v>23595</v>
      </c>
      <c r="H673" s="17"/>
      <c r="I673" s="18">
        <v>23595</v>
      </c>
      <c r="J673" s="17"/>
      <c r="K673" s="18">
        <f t="shared" si="21"/>
        <v>0</v>
      </c>
      <c r="L673" s="17"/>
      <c r="M673" s="19"/>
    </row>
    <row r="674" spans="1:14" x14ac:dyDescent="0.2">
      <c r="B674" s="24"/>
      <c r="C674" s="164">
        <v>2025</v>
      </c>
      <c r="D674" s="12" t="s">
        <v>993</v>
      </c>
      <c r="E674" s="12"/>
      <c r="F674" s="17"/>
      <c r="G674" s="18">
        <v>2432</v>
      </c>
      <c r="H674" s="17"/>
      <c r="I674" s="18">
        <v>2432</v>
      </c>
      <c r="J674" s="17"/>
      <c r="K674" s="18">
        <f t="shared" si="21"/>
        <v>0</v>
      </c>
      <c r="L674" s="17"/>
      <c r="M674" s="19"/>
      <c r="N674" t="s">
        <v>1008</v>
      </c>
    </row>
    <row r="675" spans="1:14" x14ac:dyDescent="0.2">
      <c r="A675" s="117" t="s">
        <v>1005</v>
      </c>
      <c r="B675" s="24"/>
      <c r="C675" s="164">
        <v>2026</v>
      </c>
      <c r="D675" s="12" t="s">
        <v>994</v>
      </c>
      <c r="E675" s="12"/>
      <c r="F675" s="17"/>
      <c r="G675" s="18">
        <v>12000</v>
      </c>
      <c r="H675" s="17"/>
      <c r="I675" s="18">
        <v>12000</v>
      </c>
      <c r="J675" s="17"/>
      <c r="K675" s="18">
        <f t="shared" si="21"/>
        <v>0</v>
      </c>
      <c r="L675" s="17"/>
      <c r="M675" s="19"/>
      <c r="N675" t="s">
        <v>995</v>
      </c>
    </row>
    <row r="676" spans="1:14" x14ac:dyDescent="0.2">
      <c r="A676" s="117" t="s">
        <v>1005</v>
      </c>
      <c r="B676" s="24"/>
      <c r="C676" s="164"/>
      <c r="D676" s="12" t="s">
        <v>1001</v>
      </c>
      <c r="E676" s="12"/>
      <c r="F676" s="17"/>
      <c r="G676" s="18">
        <v>24000</v>
      </c>
      <c r="H676" s="17"/>
      <c r="I676" s="18">
        <v>24000</v>
      </c>
      <c r="J676" s="17"/>
      <c r="K676" s="18">
        <f t="shared" si="21"/>
        <v>0</v>
      </c>
      <c r="L676" s="17"/>
      <c r="M676" s="19"/>
      <c r="N676" t="s">
        <v>995</v>
      </c>
    </row>
    <row r="677" spans="1:14" x14ac:dyDescent="0.2">
      <c r="B677" s="24"/>
      <c r="C677" s="164">
        <v>2027</v>
      </c>
      <c r="D677" s="12" t="s">
        <v>996</v>
      </c>
      <c r="E677" s="12"/>
      <c r="F677" s="17"/>
      <c r="G677" s="18">
        <v>1800</v>
      </c>
      <c r="H677" s="17"/>
      <c r="I677" s="18">
        <v>1800</v>
      </c>
      <c r="J677" s="17"/>
      <c r="K677" s="18">
        <f t="shared" si="21"/>
        <v>0</v>
      </c>
      <c r="L677" s="17"/>
      <c r="M677" s="19"/>
      <c r="N677" t="s">
        <v>997</v>
      </c>
    </row>
    <row r="678" spans="1:14" x14ac:dyDescent="0.2">
      <c r="A678" s="117" t="s">
        <v>1004</v>
      </c>
      <c r="B678" s="24"/>
      <c r="C678" s="164">
        <v>2028</v>
      </c>
      <c r="D678" s="12" t="s">
        <v>1021</v>
      </c>
      <c r="E678" s="12"/>
      <c r="F678" s="17"/>
      <c r="G678" s="18">
        <v>1947.5</v>
      </c>
      <c r="H678" s="17"/>
      <c r="I678" s="18">
        <v>1947.5</v>
      </c>
      <c r="J678" s="17"/>
      <c r="K678" s="18">
        <f t="shared" si="21"/>
        <v>0</v>
      </c>
      <c r="L678" s="17"/>
      <c r="M678" s="19"/>
      <c r="N678" s="129" t="s">
        <v>1019</v>
      </c>
    </row>
    <row r="679" spans="1:14" x14ac:dyDescent="0.2">
      <c r="B679" s="24"/>
      <c r="C679" s="162"/>
      <c r="D679" s="29"/>
      <c r="E679" s="12"/>
      <c r="F679" s="17"/>
      <c r="G679" s="18">
        <v>4363.75</v>
      </c>
      <c r="H679" s="17"/>
      <c r="I679" s="18">
        <v>4363.75</v>
      </c>
      <c r="J679" s="17"/>
      <c r="K679" s="18">
        <f t="shared" si="21"/>
        <v>0</v>
      </c>
      <c r="L679" s="17"/>
      <c r="M679" s="19"/>
      <c r="N679" s="129"/>
    </row>
    <row r="680" spans="1:14" x14ac:dyDescent="0.2">
      <c r="B680" s="24"/>
      <c r="C680" s="162"/>
      <c r="D680" s="29"/>
      <c r="E680" s="12"/>
      <c r="F680" s="17"/>
      <c r="G680" s="20">
        <v>2207.5</v>
      </c>
      <c r="H680" s="17"/>
      <c r="I680" s="18">
        <v>2207.5</v>
      </c>
      <c r="J680" s="17"/>
      <c r="K680" s="18">
        <f t="shared" si="21"/>
        <v>0</v>
      </c>
      <c r="L680" s="17"/>
      <c r="M680" s="19"/>
      <c r="N680" s="129"/>
    </row>
    <row r="681" spans="1:14" x14ac:dyDescent="0.2">
      <c r="B681" s="24"/>
      <c r="C681" s="164">
        <v>2029</v>
      </c>
      <c r="D681" s="12" t="s">
        <v>999</v>
      </c>
      <c r="E681" s="12"/>
      <c r="F681" s="17"/>
      <c r="G681" s="18">
        <v>4500</v>
      </c>
      <c r="H681" s="17"/>
      <c r="I681" s="18">
        <v>1000</v>
      </c>
      <c r="J681" s="17"/>
      <c r="K681" s="18">
        <f t="shared" si="21"/>
        <v>3500</v>
      </c>
      <c r="L681" s="17"/>
      <c r="M681" s="19"/>
      <c r="N681" s="129" t="s">
        <v>1041</v>
      </c>
    </row>
    <row r="682" spans="1:14" x14ac:dyDescent="0.2">
      <c r="A682" s="154" t="s">
        <v>1009</v>
      </c>
      <c r="B682" s="24"/>
      <c r="C682" s="164">
        <v>2030</v>
      </c>
      <c r="D682" s="50" t="s">
        <v>1000</v>
      </c>
      <c r="E682" s="50"/>
      <c r="F682" s="58"/>
      <c r="G682" s="18">
        <v>0</v>
      </c>
      <c r="H682" s="17"/>
      <c r="I682" s="18"/>
      <c r="J682" s="17"/>
      <c r="K682" s="18">
        <f t="shared" si="21"/>
        <v>0</v>
      </c>
      <c r="L682" s="17"/>
      <c r="M682" s="19"/>
      <c r="N682" s="171">
        <v>7.0000000000000007E-2</v>
      </c>
    </row>
    <row r="683" spans="1:14" x14ac:dyDescent="0.2">
      <c r="A683" s="154" t="s">
        <v>682</v>
      </c>
      <c r="B683" s="24"/>
      <c r="C683" s="164">
        <v>2031</v>
      </c>
      <c r="D683" s="12" t="s">
        <v>1002</v>
      </c>
      <c r="E683" s="12"/>
      <c r="F683" s="17"/>
      <c r="G683" s="18">
        <v>4000</v>
      </c>
      <c r="H683" s="17"/>
      <c r="I683" s="18">
        <v>4000</v>
      </c>
      <c r="J683" s="17"/>
      <c r="K683" s="18">
        <f t="shared" si="21"/>
        <v>0</v>
      </c>
      <c r="L683" s="17"/>
      <c r="M683" s="19"/>
      <c r="N683" t="s">
        <v>1003</v>
      </c>
    </row>
    <row r="684" spans="1:14" x14ac:dyDescent="0.2">
      <c r="A684" s="154" t="s">
        <v>1006</v>
      </c>
      <c r="B684" s="24"/>
      <c r="C684" s="164">
        <v>2032</v>
      </c>
      <c r="D684" s="12" t="s">
        <v>1007</v>
      </c>
      <c r="E684" s="12"/>
      <c r="F684" s="17"/>
      <c r="G684" s="18">
        <v>5475</v>
      </c>
      <c r="H684" s="17"/>
      <c r="I684" s="18">
        <v>5475</v>
      </c>
      <c r="J684" s="17"/>
      <c r="K684" s="18">
        <f t="shared" si="21"/>
        <v>0</v>
      </c>
      <c r="L684" s="17"/>
      <c r="M684" s="19"/>
    </row>
    <row r="685" spans="1:14" x14ac:dyDescent="0.2">
      <c r="A685" s="154"/>
      <c r="B685" s="24"/>
      <c r="C685" s="164">
        <v>2033</v>
      </c>
      <c r="D685" s="12" t="s">
        <v>1013</v>
      </c>
      <c r="E685" s="12"/>
      <c r="F685" s="17"/>
      <c r="G685" s="18">
        <v>5440</v>
      </c>
      <c r="H685" s="17"/>
      <c r="I685" s="18">
        <v>5440</v>
      </c>
      <c r="J685" s="17"/>
      <c r="K685" s="18">
        <f t="shared" si="21"/>
        <v>0</v>
      </c>
      <c r="L685" s="17"/>
      <c r="M685" s="19"/>
    </row>
    <row r="686" spans="1:14" x14ac:dyDescent="0.2">
      <c r="A686" s="154" t="s">
        <v>1011</v>
      </c>
      <c r="B686" s="24"/>
      <c r="C686" s="164">
        <v>2034</v>
      </c>
      <c r="D686" s="12" t="s">
        <v>1010</v>
      </c>
      <c r="E686" s="12"/>
      <c r="F686" s="17"/>
      <c r="G686" s="18"/>
      <c r="H686" s="17"/>
      <c r="I686" s="18"/>
      <c r="J686" s="17"/>
      <c r="K686" s="18">
        <f t="shared" si="21"/>
        <v>0</v>
      </c>
      <c r="L686" s="17"/>
      <c r="M686" s="19"/>
      <c r="N686" t="s">
        <v>1012</v>
      </c>
    </row>
    <row r="687" spans="1:14" x14ac:dyDescent="0.2">
      <c r="A687" s="154"/>
      <c r="B687" s="24"/>
      <c r="C687" s="164">
        <v>2035</v>
      </c>
      <c r="D687" s="12" t="s">
        <v>1014</v>
      </c>
      <c r="E687" s="12"/>
      <c r="F687" s="17"/>
      <c r="G687" s="18">
        <v>5312.5</v>
      </c>
      <c r="H687" s="17"/>
      <c r="I687" s="18">
        <v>5312.5</v>
      </c>
      <c r="J687" s="17"/>
      <c r="K687" s="18">
        <f t="shared" si="21"/>
        <v>0</v>
      </c>
      <c r="L687" s="17"/>
      <c r="M687" s="19"/>
      <c r="N687" t="s">
        <v>1015</v>
      </c>
    </row>
    <row r="688" spans="1:14" x14ac:dyDescent="0.2">
      <c r="A688" s="154"/>
      <c r="B688" s="24"/>
      <c r="C688" s="164">
        <v>2036</v>
      </c>
      <c r="D688" s="12" t="s">
        <v>1018</v>
      </c>
      <c r="E688" s="12"/>
      <c r="F688" s="17"/>
      <c r="G688" s="18">
        <v>2252</v>
      </c>
      <c r="H688" s="17"/>
      <c r="I688" s="18">
        <v>752</v>
      </c>
      <c r="J688" s="17"/>
      <c r="K688" s="18">
        <f t="shared" si="21"/>
        <v>1500</v>
      </c>
      <c r="L688" s="17"/>
      <c r="M688" s="19"/>
      <c r="N688" s="129" t="s">
        <v>1017</v>
      </c>
    </row>
    <row r="689" spans="1:14" x14ac:dyDescent="0.2">
      <c r="A689" s="154"/>
      <c r="B689" s="24"/>
      <c r="C689" s="164">
        <v>2037</v>
      </c>
      <c r="D689" s="12" t="s">
        <v>1032</v>
      </c>
      <c r="E689" s="12"/>
      <c r="F689" s="17"/>
      <c r="G689" s="18">
        <v>27000</v>
      </c>
      <c r="H689" s="17"/>
      <c r="I689" s="18">
        <v>27000</v>
      </c>
      <c r="J689" s="17"/>
      <c r="K689" s="18">
        <f t="shared" si="21"/>
        <v>0</v>
      </c>
      <c r="L689" s="17"/>
      <c r="M689" s="19"/>
      <c r="N689" s="129" t="s">
        <v>1020</v>
      </c>
    </row>
    <row r="690" spans="1:14" x14ac:dyDescent="0.2">
      <c r="A690" s="154"/>
      <c r="B690" s="24"/>
      <c r="C690" s="164">
        <v>2038</v>
      </c>
      <c r="D690" s="12" t="s">
        <v>1024</v>
      </c>
      <c r="E690" s="12"/>
      <c r="F690" s="17"/>
      <c r="G690" s="18"/>
      <c r="H690" s="17"/>
      <c r="I690" s="18"/>
      <c r="J690" s="17"/>
      <c r="K690" s="18">
        <f t="shared" si="21"/>
        <v>0</v>
      </c>
      <c r="L690" s="17"/>
      <c r="M690" s="19"/>
    </row>
    <row r="691" spans="1:14" x14ac:dyDescent="0.2">
      <c r="A691" s="154" t="s">
        <v>1027</v>
      </c>
      <c r="B691" s="24"/>
      <c r="C691" s="164">
        <v>2039</v>
      </c>
      <c r="D691" s="12" t="s">
        <v>1025</v>
      </c>
      <c r="E691" s="12"/>
      <c r="F691" s="17"/>
      <c r="G691" s="18">
        <v>3000</v>
      </c>
      <c r="H691" s="17"/>
      <c r="I691" s="18">
        <v>3300</v>
      </c>
      <c r="J691" s="17"/>
      <c r="K691" s="18">
        <f t="shared" si="21"/>
        <v>-300</v>
      </c>
      <c r="L691" s="17"/>
      <c r="M691" s="19"/>
    </row>
    <row r="692" spans="1:14" x14ac:dyDescent="0.2">
      <c r="A692" s="117" t="s">
        <v>1028</v>
      </c>
      <c r="B692" s="24"/>
      <c r="C692" s="164">
        <v>2040</v>
      </c>
      <c r="D692" s="12" t="s">
        <v>1026</v>
      </c>
      <c r="E692" s="12"/>
      <c r="F692" s="17"/>
      <c r="G692" s="18">
        <v>1200</v>
      </c>
      <c r="H692" s="17"/>
      <c r="I692" s="18">
        <v>1200</v>
      </c>
      <c r="J692" s="17"/>
      <c r="K692" s="18">
        <f t="shared" si="21"/>
        <v>0</v>
      </c>
      <c r="L692" s="17"/>
      <c r="M692" s="19"/>
    </row>
    <row r="693" spans="1:14" x14ac:dyDescent="0.2">
      <c r="A693" s="154"/>
      <c r="B693" s="24"/>
      <c r="C693" s="164">
        <v>2041</v>
      </c>
      <c r="D693" s="12" t="s">
        <v>1035</v>
      </c>
      <c r="E693" s="12"/>
      <c r="F693" s="17"/>
      <c r="G693" s="18">
        <v>2500</v>
      </c>
      <c r="H693" s="17"/>
      <c r="I693" s="18">
        <v>2500</v>
      </c>
      <c r="J693" s="17"/>
      <c r="K693" s="18">
        <f t="shared" si="21"/>
        <v>0</v>
      </c>
      <c r="L693" s="17"/>
      <c r="M693" s="19"/>
    </row>
    <row r="694" spans="1:14" x14ac:dyDescent="0.2">
      <c r="A694" s="154"/>
      <c r="B694" s="24"/>
      <c r="C694" s="164">
        <v>2042</v>
      </c>
      <c r="D694" s="12" t="s">
        <v>1049</v>
      </c>
      <c r="E694" s="12"/>
      <c r="F694" s="17"/>
      <c r="G694" s="18">
        <v>15000</v>
      </c>
      <c r="H694" s="17"/>
      <c r="I694" s="18">
        <v>15000</v>
      </c>
      <c r="J694" s="17"/>
      <c r="K694" s="18">
        <f t="shared" si="21"/>
        <v>0</v>
      </c>
      <c r="L694" s="17"/>
      <c r="M694" s="19"/>
      <c r="N694" s="129" t="s">
        <v>1029</v>
      </c>
    </row>
    <row r="695" spans="1:14" x14ac:dyDescent="0.2">
      <c r="A695" s="154"/>
      <c r="B695" s="24"/>
      <c r="C695" s="164">
        <v>2043</v>
      </c>
      <c r="D695" s="12" t="s">
        <v>1030</v>
      </c>
      <c r="E695" s="12"/>
      <c r="F695" s="17"/>
      <c r="G695" s="18"/>
      <c r="H695" s="17"/>
      <c r="I695" s="18"/>
      <c r="J695" s="17"/>
      <c r="K695" s="18">
        <f t="shared" si="21"/>
        <v>0</v>
      </c>
      <c r="L695" s="17"/>
      <c r="M695" s="19"/>
      <c r="N695" t="s">
        <v>1031</v>
      </c>
    </row>
    <row r="696" spans="1:14" x14ac:dyDescent="0.2">
      <c r="A696" s="154"/>
      <c r="B696" s="24"/>
      <c r="C696" s="164">
        <v>2044</v>
      </c>
      <c r="D696" s="12" t="s">
        <v>1033</v>
      </c>
      <c r="E696" s="12"/>
      <c r="F696" s="17"/>
      <c r="G696" s="18">
        <v>1800</v>
      </c>
      <c r="H696" s="17"/>
      <c r="I696" s="18">
        <v>1800</v>
      </c>
      <c r="J696" s="17"/>
      <c r="K696" s="18">
        <f t="shared" si="21"/>
        <v>0</v>
      </c>
      <c r="L696" s="17"/>
      <c r="M696" s="19"/>
      <c r="N696" s="129"/>
    </row>
    <row r="697" spans="1:14" x14ac:dyDescent="0.2">
      <c r="A697" s="154"/>
      <c r="B697" s="24"/>
      <c r="C697" s="164">
        <v>2045</v>
      </c>
      <c r="D697" s="12" t="s">
        <v>1034</v>
      </c>
      <c r="E697" s="12"/>
      <c r="F697" s="17"/>
      <c r="G697" s="18"/>
      <c r="H697" s="17"/>
      <c r="I697" s="18">
        <v>3000</v>
      </c>
      <c r="J697" s="17"/>
      <c r="K697" s="18">
        <f t="shared" si="21"/>
        <v>-3000</v>
      </c>
      <c r="L697" s="17"/>
      <c r="M697" s="19"/>
    </row>
    <row r="698" spans="1:14" x14ac:dyDescent="0.2">
      <c r="B698" s="24"/>
      <c r="C698" s="164">
        <v>2046</v>
      </c>
      <c r="D698" s="12" t="s">
        <v>1036</v>
      </c>
      <c r="E698" s="12"/>
      <c r="F698" s="17"/>
      <c r="G698" s="18">
        <v>1200</v>
      </c>
      <c r="H698" s="17"/>
      <c r="I698" s="18">
        <v>1200</v>
      </c>
      <c r="J698" s="17"/>
      <c r="K698" s="18">
        <f t="shared" si="21"/>
        <v>0</v>
      </c>
      <c r="L698" s="17"/>
      <c r="M698" s="19"/>
    </row>
    <row r="699" spans="1:14" x14ac:dyDescent="0.2">
      <c r="B699" s="24"/>
      <c r="C699" s="164">
        <v>2047</v>
      </c>
      <c r="D699" s="12" t="s">
        <v>1046</v>
      </c>
      <c r="E699" s="12"/>
      <c r="F699" s="17"/>
      <c r="G699" s="18"/>
      <c r="H699" s="17"/>
      <c r="I699" s="18"/>
      <c r="J699" s="17"/>
      <c r="K699" s="18">
        <f t="shared" si="21"/>
        <v>0</v>
      </c>
      <c r="L699" s="17"/>
      <c r="M699" s="19"/>
    </row>
    <row r="700" spans="1:14" x14ac:dyDescent="0.2">
      <c r="B700" s="24"/>
      <c r="C700" s="164">
        <v>2048</v>
      </c>
      <c r="D700" s="12" t="s">
        <v>1037</v>
      </c>
      <c r="E700" s="12"/>
      <c r="F700" s="17"/>
      <c r="G700" s="18"/>
      <c r="H700" s="17"/>
      <c r="I700" s="18"/>
      <c r="J700" s="17"/>
      <c r="K700" s="18">
        <f t="shared" si="21"/>
        <v>0</v>
      </c>
      <c r="L700" s="17"/>
      <c r="M700" s="19"/>
    </row>
    <row r="701" spans="1:14" x14ac:dyDescent="0.2">
      <c r="B701" s="24"/>
      <c r="C701" s="164">
        <v>2049</v>
      </c>
      <c r="D701" s="12" t="s">
        <v>1045</v>
      </c>
      <c r="E701" s="12"/>
      <c r="F701" s="17"/>
      <c r="G701" s="18">
        <v>9500</v>
      </c>
      <c r="H701" s="17"/>
      <c r="I701" s="18"/>
      <c r="J701" s="17"/>
      <c r="K701" s="18">
        <v>0</v>
      </c>
      <c r="L701" s="17"/>
      <c r="M701" s="19"/>
    </row>
    <row r="702" spans="1:14" x14ac:dyDescent="0.2">
      <c r="B702" s="24"/>
      <c r="C702" s="164">
        <v>2050</v>
      </c>
      <c r="D702" s="12" t="s">
        <v>1043</v>
      </c>
      <c r="E702" s="12"/>
      <c r="F702" s="17"/>
      <c r="G702" s="18">
        <v>44078.38</v>
      </c>
      <c r="H702" s="17"/>
      <c r="I702" s="18">
        <v>44078.38</v>
      </c>
      <c r="J702" s="17"/>
      <c r="K702" s="18">
        <f t="shared" si="21"/>
        <v>0</v>
      </c>
      <c r="L702" s="17"/>
      <c r="M702" s="19"/>
      <c r="N702" s="129" t="s">
        <v>1044</v>
      </c>
    </row>
    <row r="703" spans="1:14" x14ac:dyDescent="0.2">
      <c r="B703" s="24"/>
      <c r="C703" s="164">
        <v>2051</v>
      </c>
      <c r="D703" s="12" t="s">
        <v>1047</v>
      </c>
      <c r="E703" s="12"/>
      <c r="F703" s="17"/>
      <c r="G703" s="18">
        <v>27588</v>
      </c>
      <c r="H703" s="17"/>
      <c r="I703" s="18">
        <v>27588</v>
      </c>
      <c r="J703" s="17"/>
      <c r="K703" s="18">
        <f t="shared" si="21"/>
        <v>0</v>
      </c>
      <c r="L703" s="17"/>
      <c r="M703" s="19"/>
    </row>
    <row r="704" spans="1:14" x14ac:dyDescent="0.2">
      <c r="A704" s="165" t="s">
        <v>409</v>
      </c>
      <c r="B704" s="24"/>
      <c r="C704" s="164">
        <v>2052</v>
      </c>
      <c r="D704" s="12" t="s">
        <v>1048</v>
      </c>
      <c r="E704" s="12"/>
      <c r="F704" s="17"/>
      <c r="G704" s="18"/>
      <c r="H704" s="17"/>
      <c r="I704" s="18"/>
      <c r="J704" s="17"/>
      <c r="K704" s="18">
        <f t="shared" si="21"/>
        <v>0</v>
      </c>
      <c r="L704" s="17"/>
      <c r="M704" s="19"/>
      <c r="N704" s="129" t="s">
        <v>1015</v>
      </c>
    </row>
    <row r="705" spans="1:14" x14ac:dyDescent="0.2">
      <c r="B705" s="24"/>
      <c r="C705" s="174">
        <v>2053</v>
      </c>
      <c r="D705" s="12" t="s">
        <v>1052</v>
      </c>
      <c r="E705" s="12"/>
      <c r="F705" s="17"/>
      <c r="G705" s="18"/>
      <c r="H705" s="17"/>
      <c r="I705" s="18"/>
      <c r="J705" s="17"/>
      <c r="K705" s="18">
        <f t="shared" si="21"/>
        <v>0</v>
      </c>
      <c r="L705" s="17"/>
      <c r="M705" s="19"/>
      <c r="N705" s="129" t="s">
        <v>1029</v>
      </c>
    </row>
    <row r="706" spans="1:14" x14ac:dyDescent="0.2">
      <c r="B706" s="24"/>
      <c r="C706" s="174">
        <v>2054</v>
      </c>
      <c r="D706" s="12" t="s">
        <v>1050</v>
      </c>
      <c r="E706" s="12"/>
      <c r="F706" s="17"/>
      <c r="G706" s="18">
        <v>1200</v>
      </c>
      <c r="H706" s="17"/>
      <c r="I706" s="18">
        <v>1200</v>
      </c>
      <c r="J706" s="17"/>
      <c r="K706" s="18">
        <f t="shared" si="21"/>
        <v>0</v>
      </c>
      <c r="L706" s="17"/>
      <c r="M706" s="19"/>
    </row>
    <row r="707" spans="1:14" x14ac:dyDescent="0.2">
      <c r="B707" s="24"/>
      <c r="C707" s="174">
        <v>2055</v>
      </c>
      <c r="D707" s="12" t="s">
        <v>1051</v>
      </c>
      <c r="E707" s="12"/>
      <c r="F707" s="17"/>
      <c r="G707" s="18">
        <v>7608</v>
      </c>
      <c r="H707" s="17"/>
      <c r="I707" s="18">
        <v>7608</v>
      </c>
      <c r="J707" s="17"/>
      <c r="K707" s="18">
        <f t="shared" si="21"/>
        <v>0</v>
      </c>
      <c r="L707" s="17"/>
      <c r="M707" s="19"/>
    </row>
    <row r="708" spans="1:14" x14ac:dyDescent="0.2">
      <c r="B708" s="24"/>
      <c r="C708" s="173">
        <v>2056</v>
      </c>
      <c r="D708" s="166" t="s">
        <v>1053</v>
      </c>
      <c r="E708" s="178"/>
      <c r="F708" s="169"/>
      <c r="G708" s="18">
        <v>5000</v>
      </c>
      <c r="H708" s="17"/>
      <c r="I708" s="18">
        <v>200</v>
      </c>
      <c r="J708" s="17"/>
      <c r="K708" s="18">
        <f t="shared" si="21"/>
        <v>4800</v>
      </c>
      <c r="L708" s="17"/>
      <c r="M708" s="19">
        <v>4800</v>
      </c>
    </row>
    <row r="709" spans="1:14" x14ac:dyDescent="0.2">
      <c r="B709" s="24"/>
      <c r="C709" s="174">
        <v>2057</v>
      </c>
      <c r="D709" s="12" t="s">
        <v>1054</v>
      </c>
      <c r="E709" s="12"/>
      <c r="F709" s="17"/>
      <c r="G709" s="18"/>
      <c r="H709" s="17"/>
      <c r="I709" s="18"/>
      <c r="J709" s="17"/>
      <c r="K709" s="18">
        <f t="shared" si="21"/>
        <v>0</v>
      </c>
      <c r="L709" s="17"/>
      <c r="M709" s="19"/>
      <c r="N709" s="129" t="s">
        <v>1057</v>
      </c>
    </row>
    <row r="710" spans="1:14" x14ac:dyDescent="0.2">
      <c r="B710" s="24"/>
      <c r="C710" s="174">
        <v>2058</v>
      </c>
      <c r="D710" s="12" t="s">
        <v>1055</v>
      </c>
      <c r="E710" s="12"/>
      <c r="F710" s="17"/>
      <c r="G710" s="18"/>
      <c r="H710" s="17"/>
      <c r="I710" s="18"/>
      <c r="J710" s="17"/>
      <c r="K710" s="18">
        <f t="shared" si="21"/>
        <v>0</v>
      </c>
      <c r="L710" s="17"/>
      <c r="M710" s="19"/>
    </row>
    <row r="711" spans="1:14" x14ac:dyDescent="0.2">
      <c r="A711" s="176">
        <v>15500</v>
      </c>
      <c r="B711" s="24"/>
      <c r="C711" s="174">
        <v>2059</v>
      </c>
      <c r="D711" s="50" t="s">
        <v>1056</v>
      </c>
      <c r="E711" s="50"/>
      <c r="F711" s="58"/>
      <c r="G711" s="83"/>
      <c r="H711" s="17"/>
      <c r="I711" s="18"/>
      <c r="J711" s="17"/>
      <c r="K711" s="18">
        <f t="shared" si="21"/>
        <v>0</v>
      </c>
      <c r="L711" s="17"/>
      <c r="M711" s="19"/>
    </row>
    <row r="712" spans="1:14" x14ac:dyDescent="0.2">
      <c r="B712" s="24"/>
      <c r="C712" s="174">
        <v>2060</v>
      </c>
      <c r="D712" s="12" t="s">
        <v>1058</v>
      </c>
      <c r="E712" s="12"/>
      <c r="F712" s="17"/>
      <c r="G712" s="18">
        <v>7500</v>
      </c>
      <c r="H712" s="17"/>
      <c r="I712" s="18">
        <v>0</v>
      </c>
      <c r="J712" s="17"/>
      <c r="K712" s="18">
        <f t="shared" si="21"/>
        <v>7500</v>
      </c>
      <c r="L712" s="17"/>
      <c r="M712" s="19"/>
      <c r="N712" s="27" t="s">
        <v>1080</v>
      </c>
    </row>
    <row r="713" spans="1:14" x14ac:dyDescent="0.2">
      <c r="B713" s="24"/>
      <c r="C713" s="174">
        <v>2061</v>
      </c>
      <c r="D713" s="12" t="s">
        <v>1059</v>
      </c>
      <c r="E713" s="12"/>
      <c r="F713" s="17"/>
      <c r="G713" s="18">
        <v>5500</v>
      </c>
      <c r="H713" s="17"/>
      <c r="I713" s="18">
        <v>5500</v>
      </c>
      <c r="J713" s="17"/>
      <c r="K713" s="18">
        <f t="shared" si="21"/>
        <v>0</v>
      </c>
      <c r="L713" s="17"/>
      <c r="M713" s="19"/>
    </row>
    <row r="714" spans="1:14" x14ac:dyDescent="0.2">
      <c r="B714" s="24"/>
      <c r="C714" s="174"/>
      <c r="D714" s="12" t="s">
        <v>1067</v>
      </c>
      <c r="E714" s="12"/>
      <c r="F714" s="17"/>
      <c r="G714" s="18">
        <v>5500</v>
      </c>
      <c r="H714" s="17"/>
      <c r="I714" s="18">
        <v>5500</v>
      </c>
      <c r="J714" s="17"/>
      <c r="K714" s="18">
        <f t="shared" si="21"/>
        <v>0</v>
      </c>
      <c r="L714" s="17"/>
      <c r="M714" s="19"/>
    </row>
    <row r="715" spans="1:14" x14ac:dyDescent="0.2">
      <c r="A715" s="181">
        <v>7.2999999999999995E-2</v>
      </c>
      <c r="B715" s="24"/>
      <c r="C715" s="174">
        <v>2062</v>
      </c>
      <c r="D715" s="12" t="s">
        <v>1060</v>
      </c>
      <c r="E715" s="12"/>
      <c r="F715" s="17"/>
      <c r="G715" s="18"/>
      <c r="H715" s="17"/>
      <c r="I715" s="18">
        <v>8000</v>
      </c>
      <c r="J715" s="17"/>
      <c r="K715" s="18">
        <f t="shared" si="21"/>
        <v>-8000</v>
      </c>
      <c r="L715" s="17"/>
      <c r="M715" s="19"/>
    </row>
    <row r="716" spans="1:14" x14ac:dyDescent="0.2">
      <c r="A716" s="175">
        <v>7.2999999999999995E-2</v>
      </c>
      <c r="B716" s="24"/>
      <c r="C716" s="174">
        <v>2063</v>
      </c>
      <c r="D716" s="12" t="s">
        <v>1061</v>
      </c>
      <c r="E716" s="12"/>
      <c r="F716" s="17"/>
      <c r="G716" s="18"/>
      <c r="H716" s="17"/>
      <c r="I716" s="18"/>
      <c r="J716" s="17"/>
      <c r="K716" s="18"/>
      <c r="L716" s="17"/>
      <c r="M716" s="19"/>
    </row>
    <row r="717" spans="1:14" x14ac:dyDescent="0.2">
      <c r="A717" s="165" t="s">
        <v>1074</v>
      </c>
      <c r="B717" s="24"/>
      <c r="C717" s="173">
        <v>2064</v>
      </c>
      <c r="D717" s="29" t="s">
        <v>386</v>
      </c>
      <c r="E717" s="12"/>
      <c r="F717" s="17"/>
      <c r="G717" s="18"/>
      <c r="H717" s="17"/>
      <c r="I717" s="18"/>
      <c r="J717" s="17"/>
      <c r="K717" s="18">
        <f t="shared" si="21"/>
        <v>0</v>
      </c>
      <c r="L717" s="17"/>
      <c r="M717" s="19"/>
    </row>
    <row r="718" spans="1:14" x14ac:dyDescent="0.2">
      <c r="A718" s="165" t="s">
        <v>1074</v>
      </c>
      <c r="B718" s="24"/>
      <c r="C718" s="173">
        <v>2065</v>
      </c>
      <c r="D718" s="29" t="s">
        <v>386</v>
      </c>
      <c r="E718" s="12"/>
      <c r="F718" s="17"/>
      <c r="G718" s="18"/>
      <c r="H718" s="17"/>
      <c r="I718" s="18"/>
      <c r="J718" s="17"/>
      <c r="K718" s="18">
        <f t="shared" si="21"/>
        <v>0</v>
      </c>
      <c r="L718" s="17"/>
      <c r="M718" s="19"/>
    </row>
    <row r="719" spans="1:14" x14ac:dyDescent="0.2">
      <c r="B719" s="24"/>
      <c r="C719" s="174">
        <v>2066</v>
      </c>
      <c r="D719" s="12" t="s">
        <v>1066</v>
      </c>
      <c r="E719" s="12"/>
      <c r="F719" s="17"/>
      <c r="G719" s="18">
        <v>5850</v>
      </c>
      <c r="H719" s="17"/>
      <c r="I719" s="18">
        <v>1500</v>
      </c>
      <c r="J719" s="17"/>
      <c r="K719" s="18">
        <f t="shared" si="21"/>
        <v>4350</v>
      </c>
      <c r="L719" s="17"/>
      <c r="M719" s="19"/>
    </row>
    <row r="720" spans="1:14" x14ac:dyDescent="0.2">
      <c r="A720" s="165" t="s">
        <v>1074</v>
      </c>
      <c r="B720" s="24"/>
      <c r="C720" s="174">
        <v>2067</v>
      </c>
      <c r="D720" s="12"/>
      <c r="E720" s="12"/>
      <c r="F720" s="17"/>
      <c r="G720" s="18"/>
      <c r="H720" s="17"/>
      <c r="I720" s="18"/>
      <c r="J720" s="17"/>
      <c r="K720" s="18">
        <f t="shared" si="21"/>
        <v>0</v>
      </c>
      <c r="L720" s="17"/>
      <c r="M720" s="19"/>
    </row>
    <row r="721" spans="1:14" x14ac:dyDescent="0.2">
      <c r="B721" s="24"/>
      <c r="C721" s="174">
        <v>2068</v>
      </c>
      <c r="D721" s="12" t="s">
        <v>1062</v>
      </c>
      <c r="E721" s="12"/>
      <c r="F721" s="17"/>
      <c r="G721" s="18">
        <v>5500</v>
      </c>
      <c r="H721" s="17"/>
      <c r="I721" s="18">
        <v>5500</v>
      </c>
      <c r="J721" s="17"/>
      <c r="K721" s="18">
        <f t="shared" si="21"/>
        <v>0</v>
      </c>
      <c r="L721" s="17"/>
      <c r="M721" s="19"/>
    </row>
    <row r="722" spans="1:14" x14ac:dyDescent="0.2">
      <c r="A722" s="165" t="s">
        <v>1074</v>
      </c>
      <c r="B722" s="24"/>
      <c r="C722" s="173">
        <v>2069</v>
      </c>
      <c r="D722" s="29" t="s">
        <v>1064</v>
      </c>
      <c r="E722" s="12"/>
      <c r="F722" s="17"/>
      <c r="G722" s="18"/>
      <c r="H722" s="17"/>
      <c r="I722" s="18"/>
      <c r="J722" s="17"/>
      <c r="K722" s="18">
        <f t="shared" si="21"/>
        <v>0</v>
      </c>
      <c r="L722" s="17"/>
      <c r="M722" s="19"/>
    </row>
    <row r="723" spans="1:14" x14ac:dyDescent="0.2">
      <c r="B723" s="24"/>
      <c r="C723" s="174">
        <v>2070</v>
      </c>
      <c r="D723" s="12" t="s">
        <v>1063</v>
      </c>
      <c r="E723" s="12"/>
      <c r="F723" s="17"/>
      <c r="G723" s="18">
        <v>4000</v>
      </c>
      <c r="H723" s="17"/>
      <c r="I723" s="18">
        <v>4000</v>
      </c>
      <c r="J723" s="17"/>
      <c r="K723" s="18">
        <f t="shared" si="21"/>
        <v>0</v>
      </c>
      <c r="L723" s="17"/>
      <c r="M723" s="19"/>
    </row>
    <row r="724" spans="1:14" x14ac:dyDescent="0.2">
      <c r="B724" s="24"/>
      <c r="C724" s="174">
        <v>2071</v>
      </c>
      <c r="D724" s="12" t="s">
        <v>1065</v>
      </c>
      <c r="E724" s="12"/>
      <c r="F724" s="17"/>
      <c r="G724" s="18">
        <v>7250</v>
      </c>
      <c r="H724" s="17"/>
      <c r="I724" s="18">
        <v>7250</v>
      </c>
      <c r="J724" s="17"/>
      <c r="K724" s="18">
        <f t="shared" si="21"/>
        <v>0</v>
      </c>
      <c r="L724" s="17"/>
      <c r="M724" s="19"/>
    </row>
    <row r="725" spans="1:14" x14ac:dyDescent="0.2">
      <c r="A725" s="165" t="s">
        <v>1082</v>
      </c>
      <c r="B725" s="24"/>
      <c r="C725" s="174">
        <v>2072</v>
      </c>
      <c r="D725" s="12" t="s">
        <v>1068</v>
      </c>
      <c r="E725" s="12"/>
      <c r="F725" s="17"/>
      <c r="G725" s="18">
        <v>0</v>
      </c>
      <c r="H725" s="17"/>
      <c r="I725" s="18"/>
      <c r="J725" s="17"/>
      <c r="K725" s="18">
        <f t="shared" si="21"/>
        <v>0</v>
      </c>
      <c r="L725" s="17"/>
      <c r="M725" s="19"/>
    </row>
    <row r="726" spans="1:14" x14ac:dyDescent="0.2">
      <c r="A726" s="179"/>
      <c r="B726" s="24"/>
      <c r="C726" s="173">
        <v>2073</v>
      </c>
      <c r="D726" s="29" t="s">
        <v>1069</v>
      </c>
      <c r="E726" s="12"/>
      <c r="F726" s="17"/>
      <c r="G726" s="18"/>
      <c r="H726" s="17"/>
      <c r="I726" s="18"/>
      <c r="J726" s="17"/>
      <c r="K726" s="18">
        <f t="shared" si="21"/>
        <v>0</v>
      </c>
      <c r="L726" s="17"/>
      <c r="M726" s="19"/>
    </row>
    <row r="727" spans="1:14" x14ac:dyDescent="0.2">
      <c r="B727" s="24"/>
      <c r="C727" s="174">
        <v>2074</v>
      </c>
      <c r="D727" s="12" t="s">
        <v>1070</v>
      </c>
      <c r="E727" s="12"/>
      <c r="F727" s="17"/>
      <c r="G727" s="18">
        <v>7665</v>
      </c>
      <c r="H727" s="17"/>
      <c r="I727" s="18">
        <v>7665</v>
      </c>
      <c r="J727" s="17"/>
      <c r="K727" s="18">
        <f t="shared" si="21"/>
        <v>0</v>
      </c>
      <c r="L727" s="17"/>
      <c r="M727" s="19"/>
    </row>
    <row r="728" spans="1:14" x14ac:dyDescent="0.2">
      <c r="B728" s="24"/>
      <c r="C728" s="174">
        <v>2075</v>
      </c>
      <c r="D728" s="12" t="s">
        <v>1071</v>
      </c>
      <c r="E728" s="12"/>
      <c r="F728" s="17"/>
      <c r="G728" s="18"/>
      <c r="H728" s="17"/>
      <c r="I728" s="18"/>
      <c r="J728" s="17"/>
      <c r="K728" s="18">
        <f t="shared" si="21"/>
        <v>0</v>
      </c>
      <c r="L728" s="17"/>
      <c r="M728" s="19"/>
    </row>
    <row r="729" spans="1:14" x14ac:dyDescent="0.2">
      <c r="A729" s="165" t="s">
        <v>1081</v>
      </c>
      <c r="B729" s="24"/>
      <c r="C729" s="174">
        <v>2076</v>
      </c>
      <c r="D729" s="12" t="s">
        <v>1073</v>
      </c>
      <c r="E729" s="12"/>
      <c r="F729" s="17"/>
      <c r="G729" s="18"/>
      <c r="H729" s="17"/>
      <c r="I729" s="18"/>
      <c r="J729" s="17"/>
      <c r="K729" s="18">
        <f t="shared" si="21"/>
        <v>0</v>
      </c>
      <c r="L729" s="17"/>
      <c r="M729" s="19"/>
    </row>
    <row r="730" spans="1:14" x14ac:dyDescent="0.2">
      <c r="B730" s="24"/>
      <c r="C730" s="174">
        <v>2077</v>
      </c>
      <c r="D730" s="12" t="s">
        <v>1075</v>
      </c>
      <c r="E730" s="12"/>
      <c r="F730" s="17"/>
      <c r="G730" s="18">
        <v>3250</v>
      </c>
      <c r="H730" s="17"/>
      <c r="I730" s="18"/>
      <c r="J730" s="17"/>
      <c r="K730" s="18">
        <v>0</v>
      </c>
      <c r="L730" s="17"/>
      <c r="M730" s="19"/>
    </row>
    <row r="731" spans="1:14" x14ac:dyDescent="0.2">
      <c r="B731" s="24"/>
      <c r="C731" s="174">
        <v>2078</v>
      </c>
      <c r="D731" s="12" t="s">
        <v>1076</v>
      </c>
      <c r="E731" s="12"/>
      <c r="F731" s="17"/>
      <c r="G731" s="18">
        <v>1200</v>
      </c>
      <c r="H731" s="17"/>
      <c r="I731" s="18"/>
      <c r="J731" s="17"/>
      <c r="K731" s="18">
        <v>0</v>
      </c>
      <c r="L731" s="17"/>
      <c r="M731" s="19"/>
    </row>
    <row r="732" spans="1:14" x14ac:dyDescent="0.2">
      <c r="B732" s="24"/>
      <c r="C732" s="174">
        <v>2079</v>
      </c>
      <c r="D732" s="12" t="s">
        <v>1077</v>
      </c>
      <c r="E732" s="12"/>
      <c r="F732" s="17"/>
      <c r="G732" s="18"/>
      <c r="H732" s="17"/>
      <c r="I732" s="18"/>
      <c r="J732" s="17"/>
      <c r="K732" s="18">
        <f>SUM(G732-I732)</f>
        <v>0</v>
      </c>
      <c r="L732" s="17"/>
      <c r="M732" s="19"/>
    </row>
    <row r="733" spans="1:14" x14ac:dyDescent="0.2">
      <c r="B733" s="24"/>
      <c r="C733" s="174">
        <v>2080</v>
      </c>
      <c r="D733" s="12" t="s">
        <v>1078</v>
      </c>
      <c r="E733" s="12"/>
      <c r="F733" s="17"/>
      <c r="G733" s="18">
        <v>5000</v>
      </c>
      <c r="H733" s="17"/>
      <c r="I733" s="18">
        <v>5000</v>
      </c>
      <c r="J733" s="17"/>
      <c r="K733" s="18">
        <f>SUM(G733-I733)</f>
        <v>0</v>
      </c>
      <c r="L733" s="17"/>
      <c r="M733" s="19"/>
    </row>
    <row r="734" spans="1:14" x14ac:dyDescent="0.2">
      <c r="A734" s="165" t="s">
        <v>1081</v>
      </c>
      <c r="B734" s="24"/>
      <c r="C734" s="174">
        <v>2081</v>
      </c>
      <c r="D734" s="12" t="s">
        <v>1079</v>
      </c>
      <c r="E734" s="12"/>
      <c r="F734" s="17"/>
      <c r="G734" s="18"/>
      <c r="H734" s="17"/>
      <c r="I734" s="18"/>
      <c r="J734" s="17"/>
      <c r="K734" s="18">
        <f>SUM(G734-I734)</f>
        <v>0</v>
      </c>
      <c r="L734" s="17"/>
      <c r="M734" s="19"/>
      <c r="N734" s="129" t="s">
        <v>1083</v>
      </c>
    </row>
    <row r="735" spans="1:14" x14ac:dyDescent="0.2">
      <c r="B735" s="24"/>
      <c r="C735" s="174">
        <v>2082</v>
      </c>
      <c r="D735" s="12" t="s">
        <v>1084</v>
      </c>
      <c r="E735" s="12"/>
      <c r="F735" s="17"/>
      <c r="G735" s="18"/>
      <c r="H735" s="17"/>
      <c r="I735" s="18"/>
      <c r="J735" s="17"/>
      <c r="K735" s="18">
        <f t="shared" ref="K735:K798" si="22">SUM(G735-I735)</f>
        <v>0</v>
      </c>
      <c r="L735" s="17"/>
      <c r="M735" s="19"/>
    </row>
    <row r="736" spans="1:14" x14ac:dyDescent="0.2">
      <c r="B736" s="24"/>
      <c r="C736" s="174">
        <v>2083</v>
      </c>
      <c r="D736" s="12" t="s">
        <v>1087</v>
      </c>
      <c r="E736" s="12"/>
      <c r="F736" s="17"/>
      <c r="G736" s="18"/>
      <c r="H736" s="17"/>
      <c r="I736" s="18"/>
      <c r="J736" s="17"/>
      <c r="K736" s="18">
        <f t="shared" si="22"/>
        <v>0</v>
      </c>
      <c r="L736" s="17"/>
      <c r="M736" s="19"/>
    </row>
    <row r="737" spans="1:14" x14ac:dyDescent="0.2">
      <c r="B737" s="24"/>
      <c r="C737" s="174">
        <v>2084</v>
      </c>
      <c r="D737" s="12" t="s">
        <v>1086</v>
      </c>
      <c r="E737" s="12"/>
      <c r="F737" s="17"/>
      <c r="G737" s="18"/>
      <c r="H737" s="17"/>
      <c r="I737" s="18"/>
      <c r="J737" s="17"/>
      <c r="K737" s="18">
        <f t="shared" si="22"/>
        <v>0</v>
      </c>
      <c r="L737" s="17"/>
      <c r="M737" s="19"/>
      <c r="N737" s="177">
        <v>7.2999999999999995E-2</v>
      </c>
    </row>
    <row r="738" spans="1:14" x14ac:dyDescent="0.2">
      <c r="A738" s="121"/>
      <c r="B738" s="24"/>
      <c r="C738" s="174">
        <v>2085</v>
      </c>
      <c r="D738" s="12" t="s">
        <v>1090</v>
      </c>
      <c r="E738" s="12"/>
      <c r="F738" s="17"/>
      <c r="G738" s="18">
        <v>9172</v>
      </c>
      <c r="H738" s="17"/>
      <c r="I738" s="18">
        <v>9172</v>
      </c>
      <c r="J738" s="17"/>
      <c r="K738" s="18">
        <f t="shared" si="22"/>
        <v>0</v>
      </c>
      <c r="L738" s="17"/>
      <c r="M738" s="19"/>
    </row>
    <row r="739" spans="1:14" x14ac:dyDescent="0.2">
      <c r="A739" s="121"/>
      <c r="B739" s="24"/>
      <c r="C739" s="174">
        <v>2086</v>
      </c>
      <c r="D739" s="12" t="s">
        <v>1088</v>
      </c>
      <c r="E739" s="12"/>
      <c r="F739" s="17"/>
      <c r="G739" s="18"/>
      <c r="H739" s="17"/>
      <c r="I739" s="18"/>
      <c r="J739" s="17"/>
      <c r="K739" s="18">
        <f t="shared" si="22"/>
        <v>0</v>
      </c>
      <c r="L739" s="17"/>
      <c r="M739" s="19"/>
      <c r="N739" s="129" t="s">
        <v>1094</v>
      </c>
    </row>
    <row r="740" spans="1:14" x14ac:dyDescent="0.2">
      <c r="A740" s="121"/>
      <c r="B740" s="24"/>
      <c r="C740" s="174">
        <v>2087</v>
      </c>
      <c r="D740" s="12" t="s">
        <v>1085</v>
      </c>
      <c r="E740" s="12"/>
      <c r="F740" s="17"/>
      <c r="G740" s="18"/>
      <c r="H740" s="17"/>
      <c r="I740" s="18"/>
      <c r="J740" s="17"/>
      <c r="K740" s="18">
        <f t="shared" si="22"/>
        <v>0</v>
      </c>
      <c r="L740" s="17"/>
      <c r="M740" s="19"/>
    </row>
    <row r="741" spans="1:14" x14ac:dyDescent="0.2">
      <c r="A741" s="121"/>
      <c r="B741" s="24"/>
      <c r="C741" s="174">
        <v>2088</v>
      </c>
      <c r="D741" s="12" t="s">
        <v>1089</v>
      </c>
      <c r="E741" s="12"/>
      <c r="F741" s="17"/>
      <c r="G741" s="18"/>
      <c r="H741" s="17"/>
      <c r="I741" s="18"/>
      <c r="J741" s="17"/>
      <c r="K741" s="18">
        <f t="shared" si="22"/>
        <v>0</v>
      </c>
      <c r="L741" s="17"/>
      <c r="M741" s="19"/>
    </row>
    <row r="742" spans="1:14" x14ac:dyDescent="0.2">
      <c r="A742" s="121"/>
      <c r="B742" s="24"/>
      <c r="C742" s="174">
        <v>2089</v>
      </c>
      <c r="D742" s="12" t="s">
        <v>1091</v>
      </c>
      <c r="E742" s="12"/>
      <c r="F742" s="17"/>
      <c r="G742" s="18">
        <v>3500</v>
      </c>
      <c r="H742" s="17"/>
      <c r="I742" s="18"/>
      <c r="J742" s="17"/>
      <c r="K742" s="18">
        <f t="shared" si="22"/>
        <v>3500</v>
      </c>
      <c r="L742" s="17"/>
      <c r="M742" s="19"/>
    </row>
    <row r="743" spans="1:14" x14ac:dyDescent="0.2">
      <c r="A743" s="182" t="s">
        <v>1081</v>
      </c>
      <c r="B743" s="24"/>
      <c r="C743" s="174">
        <v>2090</v>
      </c>
      <c r="D743" s="12" t="s">
        <v>1092</v>
      </c>
      <c r="E743" s="12"/>
      <c r="F743" s="17"/>
      <c r="G743" s="18"/>
      <c r="H743" s="17"/>
      <c r="I743" s="18"/>
      <c r="J743" s="17"/>
      <c r="K743" s="18">
        <f t="shared" si="22"/>
        <v>0</v>
      </c>
      <c r="L743" s="17"/>
      <c r="M743" s="19"/>
    </row>
    <row r="744" spans="1:14" x14ac:dyDescent="0.2">
      <c r="A744" s="121"/>
      <c r="B744" s="24"/>
      <c r="C744" s="174">
        <v>2100</v>
      </c>
      <c r="D744" s="12" t="s">
        <v>1093</v>
      </c>
      <c r="E744" s="12"/>
      <c r="F744" s="17"/>
      <c r="G744" s="18"/>
      <c r="H744" s="17"/>
      <c r="I744" s="18"/>
      <c r="J744" s="17"/>
      <c r="K744" s="18">
        <f t="shared" si="22"/>
        <v>0</v>
      </c>
      <c r="L744" s="17"/>
      <c r="M744" s="19"/>
    </row>
    <row r="745" spans="1:14" x14ac:dyDescent="0.2">
      <c r="A745" s="121"/>
      <c r="B745" s="24"/>
      <c r="C745" s="180">
        <v>2101</v>
      </c>
      <c r="D745" s="12" t="s">
        <v>1095</v>
      </c>
      <c r="E745" s="12"/>
      <c r="F745" s="17"/>
      <c r="G745" s="18">
        <v>4900</v>
      </c>
      <c r="H745" s="17"/>
      <c r="I745" s="18">
        <v>4900</v>
      </c>
      <c r="J745" s="17"/>
      <c r="K745" s="18">
        <f t="shared" si="22"/>
        <v>0</v>
      </c>
      <c r="L745" s="17"/>
      <c r="M745" s="19"/>
    </row>
    <row r="746" spans="1:14" x14ac:dyDescent="0.2">
      <c r="A746" s="121"/>
      <c r="B746" s="24"/>
      <c r="C746" s="180">
        <v>2102</v>
      </c>
      <c r="D746" s="12" t="s">
        <v>1096</v>
      </c>
      <c r="E746" s="12"/>
      <c r="F746" s="17"/>
      <c r="G746" s="18">
        <v>5000</v>
      </c>
      <c r="H746" s="17"/>
      <c r="I746" s="18">
        <v>5000</v>
      </c>
      <c r="J746" s="17"/>
      <c r="K746" s="18">
        <f t="shared" si="22"/>
        <v>0</v>
      </c>
      <c r="L746" s="17"/>
      <c r="M746" s="19"/>
    </row>
    <row r="747" spans="1:14" x14ac:dyDescent="0.2">
      <c r="A747" s="121"/>
      <c r="B747" s="24"/>
      <c r="C747" s="180">
        <v>2103</v>
      </c>
      <c r="D747" s="12" t="s">
        <v>1097</v>
      </c>
      <c r="E747" s="12"/>
      <c r="F747" s="17"/>
      <c r="G747" s="18">
        <v>10000</v>
      </c>
      <c r="H747" s="17"/>
      <c r="I747" s="18">
        <v>10000</v>
      </c>
      <c r="J747" s="17"/>
      <c r="K747" s="18">
        <f t="shared" si="22"/>
        <v>0</v>
      </c>
      <c r="L747" s="17"/>
      <c r="M747" s="19">
        <v>2500</v>
      </c>
      <c r="N747" s="129" t="s">
        <v>1099</v>
      </c>
    </row>
    <row r="748" spans="1:14" x14ac:dyDescent="0.2">
      <c r="A748" s="121"/>
      <c r="B748" s="24"/>
      <c r="C748" s="180">
        <v>2104</v>
      </c>
      <c r="D748" s="12" t="s">
        <v>1098</v>
      </c>
      <c r="E748" s="12"/>
      <c r="F748" s="17"/>
      <c r="G748" s="18">
        <v>5470</v>
      </c>
      <c r="H748" s="17"/>
      <c r="I748" s="18">
        <v>5470</v>
      </c>
      <c r="J748" s="17"/>
      <c r="K748" s="18">
        <f t="shared" si="22"/>
        <v>0</v>
      </c>
      <c r="L748" s="17"/>
      <c r="M748" s="19"/>
      <c r="N748" s="129" t="s">
        <v>1103</v>
      </c>
    </row>
    <row r="749" spans="1:14" x14ac:dyDescent="0.2">
      <c r="A749" s="121"/>
      <c r="B749" s="24"/>
      <c r="C749" s="180">
        <v>2105</v>
      </c>
      <c r="D749" s="12" t="s">
        <v>1118</v>
      </c>
      <c r="E749" s="12"/>
      <c r="F749" s="17"/>
      <c r="G749" s="18"/>
      <c r="H749" s="17"/>
      <c r="I749" s="18"/>
      <c r="J749" s="17"/>
      <c r="K749" s="18">
        <f t="shared" si="22"/>
        <v>0</v>
      </c>
      <c r="L749" s="17"/>
      <c r="M749" s="19"/>
    </row>
    <row r="750" spans="1:14" x14ac:dyDescent="0.2">
      <c r="A750" s="121"/>
      <c r="B750" s="24"/>
      <c r="C750" s="180">
        <v>2106</v>
      </c>
      <c r="D750" s="12" t="s">
        <v>1107</v>
      </c>
      <c r="E750" s="12"/>
      <c r="F750" s="17"/>
      <c r="G750" s="18">
        <v>6800</v>
      </c>
      <c r="H750" s="17"/>
      <c r="I750" s="18"/>
      <c r="J750" s="17"/>
      <c r="K750" s="18">
        <f t="shared" si="22"/>
        <v>6800</v>
      </c>
      <c r="L750" s="17"/>
      <c r="M750" s="19"/>
    </row>
    <row r="751" spans="1:14" x14ac:dyDescent="0.2">
      <c r="A751" s="121"/>
      <c r="B751" s="24"/>
      <c r="C751" s="180">
        <v>2107</v>
      </c>
      <c r="D751" s="12" t="s">
        <v>1110</v>
      </c>
      <c r="E751" s="12"/>
      <c r="F751" s="17"/>
      <c r="G751" s="18">
        <v>6800</v>
      </c>
      <c r="H751" s="17"/>
      <c r="I751" s="18"/>
      <c r="J751" s="17"/>
      <c r="K751" s="18">
        <f t="shared" si="22"/>
        <v>6800</v>
      </c>
      <c r="L751" s="17"/>
      <c r="M751" s="19"/>
    </row>
    <row r="752" spans="1:14" x14ac:dyDescent="0.2">
      <c r="A752" s="121"/>
      <c r="B752" s="24"/>
      <c r="C752" s="180">
        <v>2108</v>
      </c>
      <c r="D752" s="12" t="s">
        <v>1100</v>
      </c>
      <c r="E752" s="12"/>
      <c r="F752" s="17"/>
      <c r="G752" s="18">
        <v>17100</v>
      </c>
      <c r="H752" s="17"/>
      <c r="I752" s="18">
        <v>17100</v>
      </c>
      <c r="J752" s="17"/>
      <c r="K752" s="18">
        <f t="shared" si="22"/>
        <v>0</v>
      </c>
      <c r="L752" s="17"/>
      <c r="M752" s="19"/>
    </row>
    <row r="753" spans="1:17" x14ac:dyDescent="0.2">
      <c r="A753" s="121" t="s">
        <v>1102</v>
      </c>
      <c r="B753" s="24"/>
      <c r="C753" s="180">
        <v>2109</v>
      </c>
      <c r="D753" s="12" t="s">
        <v>1101</v>
      </c>
      <c r="E753" s="12"/>
      <c r="F753" s="17"/>
      <c r="G753" s="18"/>
      <c r="H753" s="17"/>
      <c r="I753" s="18"/>
      <c r="J753" s="17"/>
      <c r="K753" s="18">
        <f t="shared" si="22"/>
        <v>0</v>
      </c>
      <c r="L753" s="17"/>
      <c r="M753" s="19"/>
    </row>
    <row r="754" spans="1:17" x14ac:dyDescent="0.2">
      <c r="A754" s="121"/>
      <c r="B754" s="24"/>
      <c r="C754" s="180">
        <v>2110</v>
      </c>
      <c r="D754" s="12" t="s">
        <v>1104</v>
      </c>
      <c r="E754" s="12"/>
      <c r="F754" s="17"/>
      <c r="G754" s="18"/>
      <c r="H754" s="17"/>
      <c r="I754" s="18">
        <v>500</v>
      </c>
      <c r="J754" s="17"/>
      <c r="K754" s="18">
        <f t="shared" si="22"/>
        <v>-500</v>
      </c>
      <c r="L754" s="17"/>
      <c r="M754" s="19">
        <v>1300</v>
      </c>
    </row>
    <row r="755" spans="1:17" x14ac:dyDescent="0.2">
      <c r="A755" s="183"/>
      <c r="B755" s="24"/>
      <c r="C755" s="180">
        <v>2111</v>
      </c>
      <c r="D755" s="12" t="s">
        <v>1105</v>
      </c>
      <c r="E755" s="12"/>
      <c r="F755" s="17"/>
      <c r="G755" s="18">
        <v>1200</v>
      </c>
      <c r="H755" s="17"/>
      <c r="I755" s="18">
        <v>1200</v>
      </c>
      <c r="J755" s="17"/>
      <c r="K755" s="18">
        <f t="shared" si="22"/>
        <v>0</v>
      </c>
      <c r="L755" s="17"/>
      <c r="M755" s="19"/>
      <c r="Q755" s="129" t="s">
        <v>1106</v>
      </c>
    </row>
    <row r="756" spans="1:17" x14ac:dyDescent="0.2">
      <c r="A756" s="117" t="s">
        <v>1109</v>
      </c>
      <c r="B756" s="24"/>
      <c r="C756" s="180">
        <v>2112</v>
      </c>
      <c r="D756" s="12" t="s">
        <v>1108</v>
      </c>
      <c r="E756" s="12"/>
      <c r="F756" s="17"/>
      <c r="G756" s="18"/>
      <c r="H756" s="17"/>
      <c r="I756" s="18"/>
      <c r="J756" s="17"/>
      <c r="K756" s="18">
        <f t="shared" si="22"/>
        <v>0</v>
      </c>
      <c r="L756" s="17"/>
      <c r="M756" s="19"/>
    </row>
    <row r="757" spans="1:17" x14ac:dyDescent="0.2">
      <c r="B757" s="24"/>
      <c r="C757" s="180">
        <v>2113</v>
      </c>
      <c r="D757" s="12" t="s">
        <v>1111</v>
      </c>
      <c r="E757" s="12"/>
      <c r="F757" s="17"/>
      <c r="G757" s="18">
        <v>27000</v>
      </c>
      <c r="H757" s="17"/>
      <c r="I757" s="18">
        <v>27000</v>
      </c>
      <c r="J757" s="17"/>
      <c r="K757" s="18">
        <f t="shared" si="22"/>
        <v>0</v>
      </c>
      <c r="L757" s="17"/>
      <c r="M757" s="19"/>
      <c r="N757" s="129" t="s">
        <v>1115</v>
      </c>
      <c r="O757" s="184">
        <v>1000000</v>
      </c>
    </row>
    <row r="758" spans="1:17" x14ac:dyDescent="0.2">
      <c r="B758" s="24"/>
      <c r="C758" s="180">
        <v>2114</v>
      </c>
      <c r="D758" s="12" t="s">
        <v>1112</v>
      </c>
      <c r="E758" s="12"/>
      <c r="F758" s="17"/>
      <c r="G758" s="18">
        <v>2800</v>
      </c>
      <c r="H758" s="17"/>
      <c r="I758" s="18"/>
      <c r="J758" s="17"/>
      <c r="K758" s="18">
        <f t="shared" si="22"/>
        <v>2800</v>
      </c>
      <c r="L758" s="17"/>
      <c r="M758" s="19"/>
    </row>
    <row r="759" spans="1:17" x14ac:dyDescent="0.2">
      <c r="B759" s="24"/>
      <c r="C759" s="180">
        <v>2115</v>
      </c>
      <c r="D759" s="12" t="s">
        <v>1114</v>
      </c>
      <c r="E759" s="12"/>
      <c r="F759" s="17"/>
      <c r="G759" s="18">
        <v>7000</v>
      </c>
      <c r="H759" s="17"/>
      <c r="I759" s="18"/>
      <c r="J759" s="17"/>
      <c r="K759" s="18">
        <f t="shared" si="22"/>
        <v>7000</v>
      </c>
      <c r="L759" s="17"/>
      <c r="M759" s="19"/>
    </row>
    <row r="760" spans="1:17" x14ac:dyDescent="0.2">
      <c r="A760" s="165" t="s">
        <v>386</v>
      </c>
      <c r="B760" s="24"/>
      <c r="C760" s="180">
        <v>2116</v>
      </c>
      <c r="D760" s="12" t="s">
        <v>1113</v>
      </c>
      <c r="E760" s="12"/>
      <c r="F760" s="17"/>
      <c r="G760" s="18"/>
      <c r="H760" s="17"/>
      <c r="I760" s="18"/>
      <c r="J760" s="17"/>
      <c r="K760" s="18">
        <f t="shared" si="22"/>
        <v>0</v>
      </c>
      <c r="L760" s="17"/>
      <c r="M760" s="19"/>
    </row>
    <row r="761" spans="1:17" x14ac:dyDescent="0.2">
      <c r="B761" s="24"/>
      <c r="C761" s="180">
        <v>2117</v>
      </c>
      <c r="D761" s="12" t="s">
        <v>1116</v>
      </c>
      <c r="E761" s="12"/>
      <c r="F761" s="17"/>
      <c r="G761" s="18"/>
      <c r="H761" s="17"/>
      <c r="I761" s="18"/>
      <c r="J761" s="17"/>
      <c r="K761" s="18">
        <f t="shared" si="22"/>
        <v>0</v>
      </c>
      <c r="L761" s="17"/>
      <c r="M761" s="19"/>
    </row>
    <row r="762" spans="1:17" x14ac:dyDescent="0.2">
      <c r="B762" s="24"/>
      <c r="C762" s="180">
        <v>2118</v>
      </c>
      <c r="D762" s="12" t="s">
        <v>1117</v>
      </c>
      <c r="E762" s="12"/>
      <c r="F762" s="17"/>
      <c r="G762" s="18"/>
      <c r="H762" s="17"/>
      <c r="I762" s="18"/>
      <c r="J762" s="17"/>
      <c r="K762" s="18">
        <f t="shared" si="22"/>
        <v>0</v>
      </c>
      <c r="L762" s="17"/>
      <c r="M762" s="19"/>
    </row>
    <row r="763" spans="1:17" x14ac:dyDescent="0.2">
      <c r="B763" s="24"/>
      <c r="C763" s="180">
        <v>2119</v>
      </c>
      <c r="D763" s="12" t="s">
        <v>1119</v>
      </c>
      <c r="E763" s="12"/>
      <c r="F763" s="17"/>
      <c r="G763" s="18"/>
      <c r="H763" s="17"/>
      <c r="I763" s="18"/>
      <c r="J763" s="17"/>
      <c r="K763" s="18">
        <f t="shared" si="22"/>
        <v>0</v>
      </c>
      <c r="L763" s="17"/>
      <c r="M763" s="19"/>
    </row>
    <row r="764" spans="1:17" ht="13.5" customHeight="1" x14ac:dyDescent="0.2">
      <c r="B764" s="24"/>
      <c r="C764" s="180">
        <v>2120</v>
      </c>
      <c r="D764" s="12" t="s">
        <v>1120</v>
      </c>
      <c r="E764" s="12"/>
      <c r="F764" s="17"/>
      <c r="G764" s="18"/>
      <c r="H764" s="17"/>
      <c r="I764" s="18"/>
      <c r="J764" s="17"/>
      <c r="K764" s="18">
        <f t="shared" si="22"/>
        <v>0</v>
      </c>
      <c r="L764" s="17"/>
      <c r="M764" s="19"/>
    </row>
    <row r="765" spans="1:17" ht="13.5" customHeight="1" x14ac:dyDescent="0.2">
      <c r="B765" s="24"/>
      <c r="C765" s="180">
        <v>2121</v>
      </c>
      <c r="D765" s="12" t="s">
        <v>10</v>
      </c>
      <c r="E765" s="12"/>
      <c r="F765" s="17"/>
      <c r="G765" s="20" t="s">
        <v>1126</v>
      </c>
      <c r="H765" s="17"/>
      <c r="I765" s="18"/>
      <c r="J765" s="17"/>
      <c r="K765" s="18" t="e">
        <f t="shared" si="22"/>
        <v>#VALUE!</v>
      </c>
      <c r="L765" s="17"/>
      <c r="M765" s="19"/>
    </row>
    <row r="766" spans="1:17" x14ac:dyDescent="0.2">
      <c r="B766" s="24"/>
      <c r="C766" s="180">
        <v>2122</v>
      </c>
      <c r="D766" s="12" t="s">
        <v>1121</v>
      </c>
      <c r="E766" s="12"/>
      <c r="F766" s="17"/>
      <c r="G766" s="20" t="s">
        <v>326</v>
      </c>
      <c r="H766" s="17"/>
      <c r="I766" s="18"/>
      <c r="J766" s="17"/>
      <c r="K766" s="18" t="e">
        <f t="shared" si="22"/>
        <v>#VALUE!</v>
      </c>
      <c r="L766" s="17"/>
      <c r="M766" s="19"/>
    </row>
    <row r="767" spans="1:17" x14ac:dyDescent="0.2">
      <c r="B767" s="24"/>
      <c r="C767" s="180">
        <v>2123</v>
      </c>
      <c r="D767" s="12" t="s">
        <v>1122</v>
      </c>
      <c r="E767" s="12"/>
      <c r="F767" s="17"/>
      <c r="G767" s="18">
        <v>11550</v>
      </c>
      <c r="H767" s="17"/>
      <c r="I767" s="18">
        <v>-11550</v>
      </c>
      <c r="J767" s="17"/>
      <c r="K767" s="18">
        <f t="shared" si="22"/>
        <v>23100</v>
      </c>
      <c r="L767" s="17"/>
      <c r="M767" s="19"/>
      <c r="O767" t="s">
        <v>1133</v>
      </c>
    </row>
    <row r="768" spans="1:17" x14ac:dyDescent="0.2">
      <c r="B768" s="24"/>
      <c r="C768" s="180">
        <v>2124</v>
      </c>
      <c r="D768" s="12" t="s">
        <v>1123</v>
      </c>
      <c r="E768" s="12"/>
      <c r="F768" s="17"/>
      <c r="G768" s="20" t="s">
        <v>326</v>
      </c>
      <c r="H768" s="17"/>
      <c r="I768" s="18"/>
      <c r="J768" s="17"/>
      <c r="K768" s="18" t="e">
        <f t="shared" si="22"/>
        <v>#VALUE!</v>
      </c>
      <c r="L768" s="17"/>
      <c r="M768" s="19"/>
    </row>
    <row r="769" spans="2:15" x14ac:dyDescent="0.2">
      <c r="B769" s="24"/>
      <c r="C769" s="180">
        <v>2125</v>
      </c>
      <c r="D769" s="12" t="s">
        <v>1124</v>
      </c>
      <c r="E769" s="12"/>
      <c r="F769" s="17"/>
      <c r="G769" s="18">
        <v>18000</v>
      </c>
      <c r="H769" s="17"/>
      <c r="I769" s="18">
        <v>-18000</v>
      </c>
      <c r="J769" s="17"/>
      <c r="K769" s="18">
        <f t="shared" si="22"/>
        <v>36000</v>
      </c>
      <c r="L769" s="17"/>
      <c r="M769" s="19"/>
      <c r="O769" t="s">
        <v>1135</v>
      </c>
    </row>
    <row r="770" spans="2:15" x14ac:dyDescent="0.2">
      <c r="B770" s="24"/>
      <c r="C770" s="180">
        <v>2126</v>
      </c>
      <c r="D770" s="12" t="s">
        <v>1125</v>
      </c>
      <c r="E770" s="12"/>
      <c r="F770" s="17"/>
      <c r="G770" s="18">
        <v>7800</v>
      </c>
      <c r="H770" s="17"/>
      <c r="I770" s="18">
        <v>-7800</v>
      </c>
      <c r="J770" s="17"/>
      <c r="K770" s="18">
        <f t="shared" si="22"/>
        <v>15600</v>
      </c>
      <c r="L770" s="17"/>
      <c r="M770" s="19"/>
    </row>
    <row r="771" spans="2:15" x14ac:dyDescent="0.2">
      <c r="B771" s="24"/>
      <c r="C771" s="186">
        <v>2127</v>
      </c>
      <c r="D771" s="12" t="s">
        <v>1127</v>
      </c>
      <c r="E771" s="12"/>
      <c r="F771" s="17"/>
      <c r="G771" s="18">
        <v>6000</v>
      </c>
      <c r="H771" s="17"/>
      <c r="I771" s="18">
        <v>-1000</v>
      </c>
      <c r="J771" s="17"/>
      <c r="K771" s="18">
        <f t="shared" si="22"/>
        <v>7000</v>
      </c>
      <c r="L771" s="17"/>
      <c r="M771" s="19">
        <v>2000</v>
      </c>
      <c r="O771" t="s">
        <v>1136</v>
      </c>
    </row>
    <row r="772" spans="2:15" x14ac:dyDescent="0.2">
      <c r="B772" s="24"/>
      <c r="C772" s="186">
        <v>2128</v>
      </c>
      <c r="D772" s="12" t="s">
        <v>1128</v>
      </c>
      <c r="E772" s="12"/>
      <c r="F772" s="17"/>
      <c r="G772" s="18">
        <v>60000</v>
      </c>
      <c r="H772" s="17"/>
      <c r="I772" s="18">
        <v>-60000</v>
      </c>
      <c r="J772" s="17"/>
      <c r="K772" s="18">
        <f t="shared" si="22"/>
        <v>120000</v>
      </c>
      <c r="L772" s="17"/>
      <c r="M772" s="19">
        <v>50000</v>
      </c>
      <c r="O772" t="s">
        <v>1132</v>
      </c>
    </row>
    <row r="773" spans="2:15" x14ac:dyDescent="0.2">
      <c r="B773" s="24"/>
      <c r="C773" s="186">
        <v>2129</v>
      </c>
      <c r="D773" s="12" t="s">
        <v>1129</v>
      </c>
      <c r="E773" s="12"/>
      <c r="F773" s="17"/>
      <c r="G773" s="18"/>
      <c r="H773" s="17"/>
      <c r="I773" s="18"/>
      <c r="J773" s="17"/>
      <c r="K773" s="18">
        <f t="shared" si="22"/>
        <v>0</v>
      </c>
      <c r="L773" s="17"/>
      <c r="M773" s="19"/>
      <c r="O773" t="s">
        <v>1134</v>
      </c>
    </row>
    <row r="774" spans="2:15" x14ac:dyDescent="0.2">
      <c r="B774" s="24"/>
      <c r="C774" s="186">
        <v>2130</v>
      </c>
      <c r="D774" s="12" t="s">
        <v>1130</v>
      </c>
      <c r="E774" s="12"/>
      <c r="F774" s="17"/>
      <c r="G774" s="18">
        <v>8450</v>
      </c>
      <c r="H774" s="17"/>
      <c r="I774" s="18">
        <v>-8450</v>
      </c>
      <c r="J774" s="17"/>
      <c r="K774" s="18">
        <f t="shared" si="22"/>
        <v>16900</v>
      </c>
      <c r="L774" s="17"/>
      <c r="M774" s="19"/>
      <c r="O774" t="s">
        <v>1133</v>
      </c>
    </row>
    <row r="775" spans="2:15" x14ac:dyDescent="0.2">
      <c r="B775" s="24"/>
      <c r="C775" s="186">
        <v>2131</v>
      </c>
      <c r="D775" s="12" t="s">
        <v>1131</v>
      </c>
      <c r="E775" s="12"/>
      <c r="F775" s="17"/>
      <c r="G775" s="18">
        <v>3938</v>
      </c>
      <c r="H775" s="17"/>
      <c r="I775" s="18">
        <v>-3938</v>
      </c>
      <c r="J775" s="17"/>
      <c r="K775" s="18">
        <f t="shared" si="22"/>
        <v>7876</v>
      </c>
      <c r="L775" s="17"/>
      <c r="M775" s="19">
        <v>2938</v>
      </c>
      <c r="O775" t="s">
        <v>1133</v>
      </c>
    </row>
    <row r="776" spans="2:15" x14ac:dyDescent="0.2">
      <c r="B776" s="24"/>
      <c r="C776" s="186">
        <v>2132</v>
      </c>
      <c r="D776" s="12" t="s">
        <v>1137</v>
      </c>
      <c r="E776" s="12"/>
      <c r="F776" s="17"/>
      <c r="G776" s="18">
        <v>11250</v>
      </c>
      <c r="H776" s="17"/>
      <c r="I776" s="18">
        <v>-1250</v>
      </c>
      <c r="J776" s="17"/>
      <c r="K776" s="18">
        <f t="shared" si="22"/>
        <v>12500</v>
      </c>
      <c r="L776" s="17"/>
      <c r="M776" s="19"/>
    </row>
    <row r="777" spans="2:15" x14ac:dyDescent="0.2">
      <c r="B777" s="24"/>
      <c r="C777" s="186">
        <v>2133</v>
      </c>
      <c r="D777" s="12" t="s">
        <v>1138</v>
      </c>
      <c r="E777" s="12"/>
      <c r="F777" s="17"/>
      <c r="G777" s="18">
        <v>66400</v>
      </c>
      <c r="H777" s="17"/>
      <c r="I777" s="18"/>
      <c r="J777" s="17"/>
      <c r="K777" s="18">
        <f t="shared" si="22"/>
        <v>66400</v>
      </c>
      <c r="L777" s="17"/>
      <c r="M777" s="19"/>
    </row>
    <row r="778" spans="2:15" x14ac:dyDescent="0.2">
      <c r="B778" s="24"/>
      <c r="C778" s="186">
        <v>2134</v>
      </c>
      <c r="D778" s="12" t="s">
        <v>1139</v>
      </c>
      <c r="E778" s="12"/>
      <c r="F778" s="17"/>
      <c r="G778" s="18">
        <v>24420</v>
      </c>
      <c r="H778" s="17"/>
      <c r="I778" s="18"/>
      <c r="J778" s="17"/>
      <c r="K778" s="18">
        <f t="shared" si="22"/>
        <v>24420</v>
      </c>
      <c r="L778" s="17"/>
      <c r="M778" s="19"/>
    </row>
    <row r="779" spans="2:15" x14ac:dyDescent="0.2">
      <c r="B779" s="24"/>
      <c r="C779" s="186">
        <v>2135</v>
      </c>
      <c r="D779" s="12" t="s">
        <v>1140</v>
      </c>
      <c r="E779" s="12"/>
      <c r="F779" s="17"/>
      <c r="G779" s="18"/>
      <c r="H779" s="17"/>
      <c r="I779" s="18"/>
      <c r="J779" s="17"/>
      <c r="K779" s="18">
        <f t="shared" si="22"/>
        <v>0</v>
      </c>
      <c r="L779" s="17"/>
      <c r="M779" s="19"/>
      <c r="N779" t="s">
        <v>409</v>
      </c>
    </row>
    <row r="780" spans="2:15" x14ac:dyDescent="0.2">
      <c r="B780" s="24"/>
      <c r="C780" s="186">
        <v>2136</v>
      </c>
      <c r="D780" s="12" t="s">
        <v>1141</v>
      </c>
      <c r="E780" s="12"/>
      <c r="F780" s="17"/>
      <c r="G780" s="18"/>
      <c r="H780" s="17"/>
      <c r="I780" s="18"/>
      <c r="J780" s="17"/>
      <c r="K780" s="18">
        <f t="shared" si="22"/>
        <v>0</v>
      </c>
      <c r="L780" s="17"/>
      <c r="M780" s="19"/>
      <c r="N780" t="s">
        <v>409</v>
      </c>
    </row>
    <row r="781" spans="2:15" x14ac:dyDescent="0.2">
      <c r="B781" s="24"/>
      <c r="C781" s="186">
        <v>2137</v>
      </c>
      <c r="D781" s="12" t="s">
        <v>1142</v>
      </c>
      <c r="E781" s="12"/>
      <c r="F781" s="17"/>
      <c r="G781" s="18"/>
      <c r="H781" s="17"/>
      <c r="I781" s="18"/>
      <c r="J781" s="17"/>
      <c r="K781" s="18">
        <f t="shared" si="22"/>
        <v>0</v>
      </c>
      <c r="L781" s="17"/>
      <c r="M781" s="19"/>
      <c r="N781" t="s">
        <v>409</v>
      </c>
    </row>
    <row r="782" spans="2:15" x14ac:dyDescent="0.2">
      <c r="B782" s="24"/>
      <c r="C782" s="186">
        <v>2138</v>
      </c>
      <c r="D782" s="12" t="s">
        <v>1143</v>
      </c>
      <c r="E782" s="12"/>
      <c r="F782" s="17"/>
      <c r="G782" s="18"/>
      <c r="H782" s="17"/>
      <c r="I782" s="18"/>
      <c r="J782" s="17"/>
      <c r="K782" s="18">
        <f t="shared" si="22"/>
        <v>0</v>
      </c>
      <c r="L782" s="17"/>
      <c r="M782" s="19"/>
      <c r="N782" t="s">
        <v>409</v>
      </c>
    </row>
    <row r="783" spans="2:15" x14ac:dyDescent="0.2">
      <c r="B783" s="24"/>
      <c r="C783" s="186">
        <v>2139</v>
      </c>
      <c r="D783" s="12" t="s">
        <v>1144</v>
      </c>
      <c r="E783" s="12"/>
      <c r="F783" s="17"/>
      <c r="G783" s="18"/>
      <c r="H783" s="17"/>
      <c r="I783" s="18"/>
      <c r="J783" s="17"/>
      <c r="K783" s="18">
        <f t="shared" si="22"/>
        <v>0</v>
      </c>
      <c r="L783" s="17"/>
      <c r="M783" s="19"/>
      <c r="N783" t="s">
        <v>1145</v>
      </c>
    </row>
    <row r="784" spans="2:15" x14ac:dyDescent="0.2">
      <c r="B784" s="24"/>
      <c r="C784" s="186">
        <v>2140</v>
      </c>
      <c r="D784" s="12" t="s">
        <v>1146</v>
      </c>
      <c r="E784" s="12"/>
      <c r="F784" s="17"/>
      <c r="G784" s="18"/>
      <c r="H784" s="17"/>
      <c r="I784" s="18"/>
      <c r="J784" s="17"/>
      <c r="K784" s="18">
        <f t="shared" si="22"/>
        <v>0</v>
      </c>
      <c r="L784" s="17"/>
      <c r="M784" s="19"/>
    </row>
    <row r="785" spans="2:14" x14ac:dyDescent="0.2">
      <c r="B785" s="24"/>
      <c r="C785" s="186">
        <v>2141</v>
      </c>
      <c r="D785" s="12" t="s">
        <v>1149</v>
      </c>
      <c r="E785" s="12"/>
      <c r="F785" s="17"/>
      <c r="G785" s="18">
        <v>2500</v>
      </c>
      <c r="H785" s="17"/>
      <c r="I785" s="18"/>
      <c r="J785" s="17"/>
      <c r="K785" s="18">
        <f t="shared" si="22"/>
        <v>2500</v>
      </c>
      <c r="L785" s="17"/>
      <c r="M785" s="19"/>
      <c r="N785" s="187">
        <v>2500</v>
      </c>
    </row>
    <row r="786" spans="2:14" x14ac:dyDescent="0.2">
      <c r="B786" s="24"/>
      <c r="C786" s="186">
        <v>2141</v>
      </c>
      <c r="D786" s="12" t="s">
        <v>1148</v>
      </c>
      <c r="E786" s="12"/>
      <c r="F786" s="17"/>
      <c r="G786" s="18">
        <v>30000</v>
      </c>
      <c r="H786" s="17"/>
      <c r="I786" s="18"/>
      <c r="J786" s="17"/>
      <c r="K786" s="18">
        <f t="shared" si="22"/>
        <v>30000</v>
      </c>
      <c r="L786" s="17"/>
      <c r="M786" s="19"/>
      <c r="N786" s="129" t="s">
        <v>1147</v>
      </c>
    </row>
    <row r="787" spans="2:14" x14ac:dyDescent="0.2">
      <c r="B787" s="24"/>
      <c r="C787" s="185">
        <v>2142</v>
      </c>
      <c r="D787" s="29" t="s">
        <v>1150</v>
      </c>
      <c r="E787" s="12"/>
      <c r="F787" s="17"/>
      <c r="G787" s="18">
        <v>2500</v>
      </c>
      <c r="H787" s="17"/>
      <c r="I787" s="18"/>
      <c r="J787" s="17"/>
      <c r="K787" s="18">
        <f t="shared" si="22"/>
        <v>2500</v>
      </c>
      <c r="L787" s="17"/>
      <c r="M787" s="19"/>
      <c r="N787" s="129"/>
    </row>
    <row r="788" spans="2:14" x14ac:dyDescent="0.2">
      <c r="B788" s="24"/>
      <c r="C788" s="186">
        <v>2143</v>
      </c>
      <c r="D788" s="12" t="s">
        <v>1151</v>
      </c>
      <c r="E788" s="12"/>
      <c r="F788" s="17"/>
      <c r="G788" s="18"/>
      <c r="H788" s="17"/>
      <c r="I788" s="18"/>
      <c r="J788" s="17"/>
      <c r="K788" s="18">
        <f t="shared" si="22"/>
        <v>0</v>
      </c>
      <c r="L788" s="17"/>
      <c r="M788" s="19"/>
      <c r="N788" s="129"/>
    </row>
    <row r="789" spans="2:14" x14ac:dyDescent="0.2">
      <c r="B789" s="24"/>
      <c r="C789" s="186">
        <v>2144</v>
      </c>
      <c r="D789" s="12" t="s">
        <v>1152</v>
      </c>
      <c r="E789" s="12"/>
      <c r="F789" s="17"/>
      <c r="G789" s="18"/>
      <c r="H789" s="17"/>
      <c r="I789" s="18"/>
      <c r="J789" s="17"/>
      <c r="K789" s="18">
        <f t="shared" si="22"/>
        <v>0</v>
      </c>
      <c r="L789" s="17"/>
      <c r="M789" s="19"/>
      <c r="N789" s="129"/>
    </row>
    <row r="790" spans="2:14" x14ac:dyDescent="0.2">
      <c r="B790" s="24"/>
      <c r="C790" s="186">
        <v>2145</v>
      </c>
      <c r="D790" s="12" t="s">
        <v>1153</v>
      </c>
      <c r="E790" s="12"/>
      <c r="F790" s="17"/>
      <c r="G790" s="18"/>
      <c r="H790" s="17"/>
      <c r="I790" s="18"/>
      <c r="J790" s="17"/>
      <c r="K790" s="18">
        <f t="shared" si="22"/>
        <v>0</v>
      </c>
      <c r="L790" s="17"/>
      <c r="M790" s="19"/>
      <c r="N790" s="129"/>
    </row>
    <row r="791" spans="2:14" x14ac:dyDescent="0.2">
      <c r="B791" s="24"/>
      <c r="C791" s="186">
        <v>2146</v>
      </c>
      <c r="D791" s="12" t="s">
        <v>1154</v>
      </c>
      <c r="E791" s="12"/>
      <c r="F791" s="17"/>
      <c r="G791" s="18">
        <v>10000</v>
      </c>
      <c r="H791" s="17"/>
      <c r="I791" s="18"/>
      <c r="J791" s="17"/>
      <c r="K791" s="18">
        <f t="shared" si="22"/>
        <v>10000</v>
      </c>
      <c r="L791" s="17"/>
      <c r="M791" s="19"/>
      <c r="N791" s="129"/>
    </row>
    <row r="792" spans="2:14" x14ac:dyDescent="0.2">
      <c r="B792" s="24"/>
      <c r="C792" s="186">
        <v>2147</v>
      </c>
      <c r="D792" s="12" t="s">
        <v>1155</v>
      </c>
      <c r="E792" s="12"/>
      <c r="F792" s="17"/>
      <c r="G792" s="18"/>
      <c r="H792" s="17"/>
      <c r="I792" s="18"/>
      <c r="J792" s="17"/>
      <c r="K792" s="18">
        <f t="shared" si="22"/>
        <v>0</v>
      </c>
      <c r="L792" s="17"/>
      <c r="M792" s="19"/>
      <c r="N792" s="129"/>
    </row>
    <row r="793" spans="2:14" x14ac:dyDescent="0.2">
      <c r="B793" s="24"/>
      <c r="C793" s="186">
        <v>2148</v>
      </c>
      <c r="D793" s="12" t="s">
        <v>1156</v>
      </c>
      <c r="E793" s="12"/>
      <c r="F793" s="17"/>
      <c r="G793" s="18"/>
      <c r="H793" s="17"/>
      <c r="I793" s="18"/>
      <c r="J793" s="17"/>
      <c r="K793" s="18">
        <f t="shared" si="22"/>
        <v>0</v>
      </c>
      <c r="L793" s="17"/>
      <c r="M793" s="19"/>
      <c r="N793" s="129"/>
    </row>
    <row r="794" spans="2:14" x14ac:dyDescent="0.2">
      <c r="B794" s="24"/>
      <c r="C794" s="186">
        <v>2149</v>
      </c>
      <c r="D794" s="12" t="s">
        <v>1157</v>
      </c>
      <c r="E794" s="12"/>
      <c r="F794" s="17"/>
      <c r="G794" s="18"/>
      <c r="H794" s="17"/>
      <c r="I794" s="18"/>
      <c r="J794" s="17"/>
      <c r="K794" s="18">
        <f t="shared" si="22"/>
        <v>0</v>
      </c>
      <c r="L794" s="17"/>
      <c r="M794" s="19"/>
      <c r="N794" s="129"/>
    </row>
    <row r="795" spans="2:14" x14ac:dyDescent="0.2">
      <c r="B795" s="24"/>
      <c r="C795" s="186">
        <v>2150</v>
      </c>
      <c r="D795" s="12" t="s">
        <v>1158</v>
      </c>
      <c r="E795" s="12"/>
      <c r="F795" s="17"/>
      <c r="G795" s="18"/>
      <c r="H795" s="17"/>
      <c r="I795" s="18"/>
      <c r="J795" s="17"/>
      <c r="K795" s="18">
        <f t="shared" si="22"/>
        <v>0</v>
      </c>
      <c r="L795" s="17"/>
      <c r="M795" s="19"/>
      <c r="N795" s="129"/>
    </row>
    <row r="796" spans="2:14" x14ac:dyDescent="0.2">
      <c r="B796" s="24"/>
      <c r="C796" s="186">
        <v>2151</v>
      </c>
      <c r="D796" s="12" t="s">
        <v>1159</v>
      </c>
      <c r="E796" s="12"/>
      <c r="F796" s="17"/>
      <c r="G796" s="18"/>
      <c r="H796" s="17"/>
      <c r="I796" s="18"/>
      <c r="J796" s="17"/>
      <c r="K796" s="18">
        <f t="shared" si="22"/>
        <v>0</v>
      </c>
      <c r="L796" s="17"/>
      <c r="M796" s="19"/>
      <c r="N796" s="129"/>
    </row>
    <row r="797" spans="2:14" x14ac:dyDescent="0.2">
      <c r="B797" s="24"/>
      <c r="C797" s="186">
        <v>2152</v>
      </c>
      <c r="D797" s="12" t="s">
        <v>1160</v>
      </c>
      <c r="E797" s="12"/>
      <c r="F797" s="17"/>
      <c r="G797" s="18"/>
      <c r="H797" s="17"/>
      <c r="I797" s="18"/>
      <c r="J797" s="17"/>
      <c r="K797" s="18">
        <f t="shared" si="22"/>
        <v>0</v>
      </c>
      <c r="L797" s="17"/>
      <c r="M797" s="19"/>
      <c r="N797" s="129"/>
    </row>
    <row r="798" spans="2:14" x14ac:dyDescent="0.2">
      <c r="B798" s="24"/>
      <c r="C798" s="186">
        <v>2153</v>
      </c>
      <c r="D798" s="12" t="s">
        <v>1161</v>
      </c>
      <c r="E798" s="12"/>
      <c r="F798" s="17"/>
      <c r="G798" s="18"/>
      <c r="H798" s="17"/>
      <c r="I798" s="18"/>
      <c r="J798" s="17"/>
      <c r="K798" s="18">
        <f t="shared" si="22"/>
        <v>0</v>
      </c>
      <c r="L798" s="17"/>
      <c r="M798" s="19"/>
      <c r="N798" s="129"/>
    </row>
    <row r="799" spans="2:14" x14ac:dyDescent="0.2">
      <c r="B799" s="24"/>
      <c r="C799" s="186">
        <v>2154</v>
      </c>
      <c r="D799" s="12" t="s">
        <v>1162</v>
      </c>
      <c r="E799" s="12"/>
      <c r="F799" s="17"/>
      <c r="G799" s="18"/>
      <c r="H799" s="17"/>
      <c r="I799" s="18"/>
      <c r="J799" s="17"/>
      <c r="K799" s="18">
        <f t="shared" ref="K799:K834" si="23">SUM(G799-I799)</f>
        <v>0</v>
      </c>
      <c r="L799" s="17"/>
      <c r="M799" s="19"/>
      <c r="N799" s="129"/>
    </row>
    <row r="800" spans="2:14" x14ac:dyDescent="0.2">
      <c r="B800" s="24"/>
      <c r="C800" s="186">
        <v>2155</v>
      </c>
      <c r="D800" s="12" t="s">
        <v>1163</v>
      </c>
      <c r="E800" s="12"/>
      <c r="F800" s="17"/>
      <c r="G800" s="18"/>
      <c r="H800" s="17"/>
      <c r="I800" s="18"/>
      <c r="J800" s="17"/>
      <c r="K800" s="18">
        <f t="shared" si="23"/>
        <v>0</v>
      </c>
      <c r="L800" s="17"/>
      <c r="M800" s="19"/>
    </row>
    <row r="801" spans="2:14" x14ac:dyDescent="0.2">
      <c r="B801" s="196" t="s">
        <v>1072</v>
      </c>
      <c r="C801" s="185">
        <v>2156</v>
      </c>
      <c r="D801" s="29" t="s">
        <v>1164</v>
      </c>
      <c r="E801" s="12"/>
      <c r="F801" s="17"/>
      <c r="G801" s="18"/>
      <c r="H801" s="17"/>
      <c r="I801" s="18"/>
      <c r="J801" s="17"/>
      <c r="K801" s="18">
        <f t="shared" si="23"/>
        <v>0</v>
      </c>
      <c r="L801" s="17"/>
      <c r="M801" s="19"/>
      <c r="N801" s="129" t="s">
        <v>1188</v>
      </c>
    </row>
    <row r="802" spans="2:14" x14ac:dyDescent="0.2">
      <c r="B802" s="24"/>
      <c r="C802" s="186">
        <v>2157</v>
      </c>
      <c r="D802" s="12" t="s">
        <v>1165</v>
      </c>
      <c r="E802" s="12"/>
      <c r="F802" s="17"/>
      <c r="G802" s="18"/>
      <c r="H802" s="17"/>
      <c r="I802" s="18"/>
      <c r="J802" s="17"/>
      <c r="K802" s="18">
        <f t="shared" si="23"/>
        <v>0</v>
      </c>
      <c r="L802" s="17"/>
      <c r="M802" s="19"/>
    </row>
    <row r="803" spans="2:14" x14ac:dyDescent="0.2">
      <c r="B803" s="196" t="s">
        <v>1219</v>
      </c>
      <c r="C803" s="185">
        <v>2158</v>
      </c>
      <c r="D803" s="29" t="s">
        <v>1166</v>
      </c>
      <c r="E803" s="12"/>
      <c r="F803" s="17"/>
      <c r="G803" s="18">
        <v>36000</v>
      </c>
      <c r="H803" s="17"/>
      <c r="I803" s="18">
        <v>29500</v>
      </c>
      <c r="J803" s="17"/>
      <c r="K803" s="18">
        <f t="shared" si="23"/>
        <v>6500</v>
      </c>
      <c r="L803" s="17"/>
      <c r="M803" s="19"/>
      <c r="N803" s="129" t="s">
        <v>1188</v>
      </c>
    </row>
    <row r="804" spans="2:14" x14ac:dyDescent="0.2">
      <c r="B804" s="24"/>
      <c r="C804" s="186">
        <v>2159</v>
      </c>
      <c r="D804" s="12" t="s">
        <v>1167</v>
      </c>
      <c r="E804" s="12"/>
      <c r="F804" s="17"/>
      <c r="G804" s="18"/>
      <c r="H804" s="17"/>
      <c r="I804" s="18"/>
      <c r="J804" s="17"/>
      <c r="K804" s="18">
        <f t="shared" si="23"/>
        <v>0</v>
      </c>
      <c r="L804" s="17"/>
      <c r="M804" s="19"/>
    </row>
    <row r="805" spans="2:14" x14ac:dyDescent="0.2">
      <c r="B805" s="24"/>
      <c r="C805" s="186">
        <v>2160</v>
      </c>
      <c r="D805" s="12" t="s">
        <v>1170</v>
      </c>
      <c r="E805" s="12"/>
      <c r="F805" s="17"/>
      <c r="G805" s="18"/>
      <c r="H805" s="17"/>
      <c r="I805" s="18"/>
      <c r="J805" s="17"/>
      <c r="K805" s="18">
        <f t="shared" si="23"/>
        <v>0</v>
      </c>
      <c r="L805" s="17"/>
      <c r="M805" s="19"/>
    </row>
    <row r="806" spans="2:14" x14ac:dyDescent="0.2">
      <c r="B806" s="196" t="s">
        <v>1219</v>
      </c>
      <c r="C806" s="185">
        <v>2161</v>
      </c>
      <c r="D806" s="29" t="s">
        <v>1168</v>
      </c>
      <c r="E806" s="12"/>
      <c r="F806" s="17"/>
      <c r="G806" s="18">
        <v>52000</v>
      </c>
      <c r="H806" s="17"/>
      <c r="I806" s="18">
        <v>31000</v>
      </c>
      <c r="J806" s="17"/>
      <c r="K806" s="18">
        <f t="shared" si="23"/>
        <v>21000</v>
      </c>
      <c r="L806" s="17"/>
      <c r="M806" s="19"/>
      <c r="N806" s="129" t="s">
        <v>1188</v>
      </c>
    </row>
    <row r="807" spans="2:14" x14ac:dyDescent="0.2">
      <c r="B807" s="24"/>
      <c r="C807" s="186">
        <v>2162</v>
      </c>
      <c r="D807" s="12" t="s">
        <v>1169</v>
      </c>
      <c r="E807" s="12"/>
      <c r="F807" s="17"/>
      <c r="G807" s="18"/>
      <c r="H807" s="17"/>
      <c r="I807" s="18"/>
      <c r="J807" s="17"/>
      <c r="K807" s="18">
        <f t="shared" si="23"/>
        <v>0</v>
      </c>
      <c r="L807" s="17"/>
      <c r="M807" s="19"/>
    </row>
    <row r="808" spans="2:14" x14ac:dyDescent="0.2">
      <c r="B808" s="24"/>
      <c r="C808" s="186">
        <v>2163</v>
      </c>
      <c r="D808" s="12" t="s">
        <v>1171</v>
      </c>
      <c r="E808" s="12"/>
      <c r="F808" s="17"/>
      <c r="G808" s="18"/>
      <c r="H808" s="17"/>
      <c r="I808" s="18"/>
      <c r="J808" s="17"/>
      <c r="K808" s="18">
        <f t="shared" si="23"/>
        <v>0</v>
      </c>
      <c r="L808" s="17"/>
      <c r="M808" s="19"/>
      <c r="N808" s="129" t="s">
        <v>1188</v>
      </c>
    </row>
    <row r="809" spans="2:14" ht="15" customHeight="1" x14ac:dyDescent="0.2">
      <c r="B809" s="24"/>
      <c r="C809" s="194">
        <v>2164</v>
      </c>
      <c r="D809" s="12" t="s">
        <v>1172</v>
      </c>
      <c r="E809" s="12"/>
      <c r="F809" s="17"/>
      <c r="G809" s="18"/>
      <c r="H809" s="17"/>
      <c r="I809" s="18"/>
      <c r="J809" s="17"/>
      <c r="K809" s="18">
        <f t="shared" si="23"/>
        <v>0</v>
      </c>
      <c r="L809" s="17"/>
      <c r="M809" s="19"/>
      <c r="N809" s="240">
        <v>2013</v>
      </c>
    </row>
    <row r="810" spans="2:14" ht="15" customHeight="1" x14ac:dyDescent="0.2">
      <c r="B810" s="24"/>
      <c r="C810" s="194">
        <v>2165</v>
      </c>
      <c r="D810" s="12" t="s">
        <v>1173</v>
      </c>
      <c r="E810" s="12"/>
      <c r="F810" s="17"/>
      <c r="G810" s="18"/>
      <c r="H810" s="17"/>
      <c r="I810" s="18"/>
      <c r="J810" s="17"/>
      <c r="K810" s="18">
        <f t="shared" si="23"/>
        <v>0</v>
      </c>
      <c r="L810" s="17"/>
      <c r="M810" s="19"/>
    </row>
    <row r="811" spans="2:14" ht="15" customHeight="1" x14ac:dyDescent="0.2">
      <c r="B811" s="24"/>
      <c r="C811" s="194">
        <v>2166</v>
      </c>
      <c r="D811" s="12" t="s">
        <v>1174</v>
      </c>
      <c r="E811" s="12"/>
      <c r="F811" s="17"/>
      <c r="G811" s="18"/>
      <c r="H811" s="17"/>
      <c r="I811" s="18"/>
      <c r="J811" s="17"/>
      <c r="K811" s="18">
        <f t="shared" si="23"/>
        <v>0</v>
      </c>
      <c r="L811" s="17"/>
      <c r="M811" s="19"/>
    </row>
    <row r="812" spans="2:14" ht="15" customHeight="1" x14ac:dyDescent="0.2">
      <c r="B812" s="24"/>
      <c r="C812" s="194">
        <v>2167</v>
      </c>
      <c r="D812" s="12" t="s">
        <v>1175</v>
      </c>
      <c r="E812" s="12"/>
      <c r="F812" s="17"/>
      <c r="G812" s="18"/>
      <c r="H812" s="17"/>
      <c r="I812" s="18"/>
      <c r="J812" s="17"/>
      <c r="K812" s="18">
        <f t="shared" si="23"/>
        <v>0</v>
      </c>
      <c r="L812" s="17"/>
      <c r="M812" s="19"/>
    </row>
    <row r="813" spans="2:14" ht="15" customHeight="1" x14ac:dyDescent="0.2">
      <c r="B813" s="24"/>
      <c r="C813" s="194">
        <v>2168</v>
      </c>
      <c r="D813" s="12" t="s">
        <v>1176</v>
      </c>
      <c r="E813" s="12"/>
      <c r="F813" s="17"/>
      <c r="G813" s="18">
        <v>4875</v>
      </c>
      <c r="H813" s="17"/>
      <c r="I813" s="18"/>
      <c r="J813" s="17"/>
      <c r="K813" s="18">
        <f t="shared" si="23"/>
        <v>4875</v>
      </c>
      <c r="L813" s="17"/>
      <c r="M813" s="19"/>
      <c r="N813" s="129" t="s">
        <v>1177</v>
      </c>
    </row>
    <row r="814" spans="2:14" ht="15" customHeight="1" x14ac:dyDescent="0.2">
      <c r="B814" s="24"/>
      <c r="C814" s="194">
        <v>2169</v>
      </c>
      <c r="D814" s="12" t="s">
        <v>1178</v>
      </c>
      <c r="E814" s="12"/>
      <c r="F814" s="17"/>
      <c r="G814" s="18"/>
      <c r="H814" s="17"/>
      <c r="I814" s="18"/>
      <c r="J814" s="17"/>
      <c r="K814" s="18">
        <f t="shared" si="23"/>
        <v>0</v>
      </c>
      <c r="L814" s="17"/>
      <c r="M814" s="19"/>
    </row>
    <row r="815" spans="2:14" ht="15" customHeight="1" x14ac:dyDescent="0.2">
      <c r="B815" s="196" t="s">
        <v>1218</v>
      </c>
      <c r="C815" s="193">
        <v>2170</v>
      </c>
      <c r="D815" s="111" t="s">
        <v>1227</v>
      </c>
      <c r="E815" s="12"/>
      <c r="F815" s="17"/>
      <c r="G815" s="18"/>
      <c r="H815" s="17"/>
      <c r="I815" s="18"/>
      <c r="J815" s="17"/>
      <c r="K815" s="18">
        <f t="shared" si="23"/>
        <v>0</v>
      </c>
      <c r="L815" s="17"/>
      <c r="M815" s="19"/>
      <c r="N815" s="129" t="s">
        <v>1188</v>
      </c>
    </row>
    <row r="816" spans="2:14" ht="15" customHeight="1" x14ac:dyDescent="0.2">
      <c r="B816" s="24"/>
      <c r="C816" s="194">
        <v>2171</v>
      </c>
      <c r="D816" s="50" t="s">
        <v>1179</v>
      </c>
      <c r="E816" s="12"/>
      <c r="F816" s="17"/>
      <c r="G816" s="18"/>
      <c r="H816" s="17"/>
      <c r="I816" s="18"/>
      <c r="J816" s="17"/>
      <c r="K816" s="18">
        <f t="shared" si="23"/>
        <v>0</v>
      </c>
      <c r="L816" s="17"/>
      <c r="M816" s="19"/>
    </row>
    <row r="817" spans="1:14" ht="15" customHeight="1" x14ac:dyDescent="0.2">
      <c r="B817" s="196" t="s">
        <v>1219</v>
      </c>
      <c r="C817" s="193">
        <v>2172</v>
      </c>
      <c r="D817" s="111" t="s">
        <v>1180</v>
      </c>
      <c r="E817" s="12"/>
      <c r="F817" s="17"/>
      <c r="G817" s="18"/>
      <c r="H817" s="17"/>
      <c r="I817" s="18"/>
      <c r="J817" s="17"/>
      <c r="K817" s="18">
        <f t="shared" si="23"/>
        <v>0</v>
      </c>
      <c r="L817" s="17"/>
      <c r="M817" s="19"/>
      <c r="N817" s="129" t="s">
        <v>1188</v>
      </c>
    </row>
    <row r="818" spans="1:14" ht="15" customHeight="1" x14ac:dyDescent="0.2">
      <c r="B818" s="24"/>
      <c r="C818" s="194">
        <v>2173</v>
      </c>
      <c r="D818" s="50" t="s">
        <v>1181</v>
      </c>
      <c r="E818" s="12"/>
      <c r="F818" s="17"/>
      <c r="G818" s="18"/>
      <c r="H818" s="17"/>
      <c r="I818" s="18"/>
      <c r="J818" s="17"/>
      <c r="K818" s="18">
        <f t="shared" si="23"/>
        <v>0</v>
      </c>
      <c r="L818" s="17"/>
      <c r="M818" s="19"/>
    </row>
    <row r="819" spans="1:14" ht="15" customHeight="1" x14ac:dyDescent="0.2">
      <c r="A819" s="117" t="s">
        <v>1183</v>
      </c>
      <c r="B819" s="24"/>
      <c r="C819" s="194">
        <v>2174</v>
      </c>
      <c r="D819" s="50" t="s">
        <v>1182</v>
      </c>
      <c r="E819" s="12"/>
      <c r="F819" s="17"/>
      <c r="G819" s="18"/>
      <c r="H819" s="17"/>
      <c r="I819" s="18"/>
      <c r="J819" s="17"/>
      <c r="K819" s="18">
        <f t="shared" si="23"/>
        <v>0</v>
      </c>
      <c r="L819" s="17"/>
      <c r="M819" s="19"/>
    </row>
    <row r="820" spans="1:14" ht="15" customHeight="1" x14ac:dyDescent="0.2">
      <c r="B820" s="24"/>
      <c r="C820" s="194">
        <v>2175</v>
      </c>
      <c r="D820" s="12" t="s">
        <v>1184</v>
      </c>
      <c r="E820" s="12"/>
      <c r="F820" s="17"/>
      <c r="G820" s="18">
        <v>18000</v>
      </c>
      <c r="H820" s="17"/>
      <c r="I820" s="18">
        <v>18000</v>
      </c>
      <c r="J820" s="17"/>
      <c r="K820" s="18">
        <f t="shared" si="23"/>
        <v>0</v>
      </c>
      <c r="L820" s="17"/>
      <c r="M820" s="19"/>
      <c r="N820" s="129" t="s">
        <v>1187</v>
      </c>
    </row>
    <row r="821" spans="1:14" ht="15" customHeight="1" x14ac:dyDescent="0.2">
      <c r="B821" s="24"/>
      <c r="C821" s="194">
        <v>2176</v>
      </c>
      <c r="D821" s="12" t="s">
        <v>1185</v>
      </c>
      <c r="E821" s="12"/>
      <c r="F821" s="17"/>
      <c r="G821" s="18">
        <v>13000</v>
      </c>
      <c r="H821" s="17"/>
      <c r="I821" s="18">
        <v>13000</v>
      </c>
      <c r="J821" s="17"/>
      <c r="K821" s="18">
        <f t="shared" si="23"/>
        <v>0</v>
      </c>
      <c r="L821" s="17"/>
      <c r="M821" s="19"/>
      <c r="N821" s="129" t="s">
        <v>1186</v>
      </c>
    </row>
    <row r="822" spans="1:14" ht="15" customHeight="1" x14ac:dyDescent="0.2">
      <c r="B822" s="24"/>
      <c r="C822" s="194"/>
      <c r="D822" s="12" t="s">
        <v>1194</v>
      </c>
      <c r="E822" s="12"/>
      <c r="F822" s="17"/>
      <c r="G822" s="18">
        <v>1200</v>
      </c>
      <c r="H822" s="17"/>
      <c r="I822" s="18">
        <v>1200</v>
      </c>
      <c r="J822" s="17"/>
      <c r="K822" s="18">
        <f t="shared" si="23"/>
        <v>0</v>
      </c>
      <c r="L822" s="17"/>
      <c r="M822" s="19"/>
      <c r="N822" s="129" t="s">
        <v>1193</v>
      </c>
    </row>
    <row r="823" spans="1:14" ht="15" customHeight="1" x14ac:dyDescent="0.2">
      <c r="B823" s="196" t="s">
        <v>1072</v>
      </c>
      <c r="C823" s="193">
        <v>2177</v>
      </c>
      <c r="D823" s="29" t="s">
        <v>1217</v>
      </c>
      <c r="E823" s="12"/>
      <c r="F823" s="17"/>
      <c r="G823" s="18">
        <v>102277.52</v>
      </c>
      <c r="H823" s="17"/>
      <c r="I823" s="18">
        <v>51138.76</v>
      </c>
      <c r="J823" s="17"/>
      <c r="K823" s="19">
        <f t="shared" si="23"/>
        <v>51138.76</v>
      </c>
      <c r="L823" s="17"/>
      <c r="M823" s="19"/>
      <c r="N823" s="198" t="s">
        <v>1222</v>
      </c>
    </row>
    <row r="824" spans="1:14" ht="15" customHeight="1" x14ac:dyDescent="0.2">
      <c r="B824" s="24"/>
      <c r="C824" s="194">
        <v>2178</v>
      </c>
      <c r="D824" s="12" t="s">
        <v>1189</v>
      </c>
      <c r="E824" s="12"/>
      <c r="F824" s="17"/>
      <c r="G824" s="13">
        <v>32000</v>
      </c>
      <c r="H824" s="12"/>
      <c r="I824" s="13">
        <v>32000</v>
      </c>
      <c r="J824" s="17"/>
      <c r="K824" s="18">
        <f t="shared" si="23"/>
        <v>0</v>
      </c>
      <c r="L824" s="17"/>
      <c r="M824" s="19"/>
    </row>
    <row r="825" spans="1:14" ht="15" customHeight="1" x14ac:dyDescent="0.2">
      <c r="B825" s="24"/>
      <c r="C825" s="194">
        <v>2179</v>
      </c>
      <c r="D825" s="12" t="s">
        <v>1190</v>
      </c>
      <c r="E825" s="12"/>
      <c r="F825" s="17"/>
      <c r="G825" s="18"/>
      <c r="H825" s="17"/>
      <c r="I825" s="18"/>
      <c r="J825" s="17"/>
      <c r="K825" s="18">
        <f t="shared" si="23"/>
        <v>0</v>
      </c>
      <c r="L825" s="17"/>
      <c r="M825" s="19"/>
    </row>
    <row r="826" spans="1:14" ht="15" customHeight="1" x14ac:dyDescent="0.2">
      <c r="B826" s="196" t="s">
        <v>1219</v>
      </c>
      <c r="C826" s="193">
        <v>2180</v>
      </c>
      <c r="D826" s="29" t="s">
        <v>1191</v>
      </c>
      <c r="E826" s="12"/>
      <c r="F826" s="17"/>
      <c r="G826" s="18"/>
      <c r="H826" s="17"/>
      <c r="I826" s="18"/>
      <c r="J826" s="17"/>
      <c r="K826" s="18">
        <f t="shared" si="23"/>
        <v>0</v>
      </c>
      <c r="L826" s="17"/>
      <c r="M826" s="19"/>
    </row>
    <row r="827" spans="1:14" ht="15" customHeight="1" x14ac:dyDescent="0.2">
      <c r="B827" s="24"/>
      <c r="C827" s="194">
        <v>2181</v>
      </c>
      <c r="D827" s="12" t="s">
        <v>1192</v>
      </c>
      <c r="E827" s="50"/>
      <c r="F827" s="58"/>
      <c r="G827" s="83"/>
      <c r="H827" s="58"/>
      <c r="I827" s="18"/>
      <c r="J827" s="17"/>
      <c r="K827" s="18">
        <f t="shared" si="23"/>
        <v>0</v>
      </c>
      <c r="L827" s="17"/>
      <c r="M827" s="19"/>
    </row>
    <row r="828" spans="1:14" ht="15" customHeight="1" x14ac:dyDescent="0.25">
      <c r="B828" s="196" t="s">
        <v>1072</v>
      </c>
      <c r="C828" s="193">
        <v>2182</v>
      </c>
      <c r="D828" s="29" t="s">
        <v>1195</v>
      </c>
      <c r="E828" s="189"/>
      <c r="F828" s="190"/>
      <c r="G828" s="191"/>
      <c r="H828" s="189"/>
      <c r="I828" s="192"/>
      <c r="J828" s="17"/>
      <c r="K828" s="18">
        <f t="shared" si="23"/>
        <v>0</v>
      </c>
      <c r="L828" s="17"/>
      <c r="M828" s="19"/>
      <c r="N828" t="s">
        <v>1203</v>
      </c>
    </row>
    <row r="829" spans="1:14" ht="15" customHeight="1" x14ac:dyDescent="0.2">
      <c r="B829" s="24"/>
      <c r="C829" s="194">
        <v>2183</v>
      </c>
      <c r="D829" s="12" t="s">
        <v>1196</v>
      </c>
      <c r="E829" s="50"/>
      <c r="F829" s="50"/>
      <c r="G829" s="195">
        <v>6700</v>
      </c>
      <c r="H829" s="50"/>
      <c r="I829" s="13">
        <v>6700</v>
      </c>
      <c r="J829" s="17"/>
      <c r="K829" s="18">
        <f t="shared" si="23"/>
        <v>0</v>
      </c>
      <c r="L829" s="17"/>
      <c r="M829" s="19"/>
    </row>
    <row r="830" spans="1:14" ht="15" customHeight="1" x14ac:dyDescent="0.2">
      <c r="B830" s="197"/>
      <c r="C830" s="194">
        <v>2184</v>
      </c>
      <c r="D830" s="12" t="s">
        <v>1197</v>
      </c>
      <c r="E830" s="188"/>
      <c r="F830" s="111"/>
      <c r="G830" s="13">
        <v>10000</v>
      </c>
      <c r="H830" s="50"/>
      <c r="I830" s="13">
        <v>10000</v>
      </c>
      <c r="J830" s="17"/>
      <c r="K830" s="18">
        <f t="shared" si="23"/>
        <v>0</v>
      </c>
      <c r="L830" s="17"/>
      <c r="M830" s="19"/>
    </row>
    <row r="831" spans="1:14" ht="15" customHeight="1" x14ac:dyDescent="0.2">
      <c r="B831" s="196" t="s">
        <v>1219</v>
      </c>
      <c r="C831" s="194">
        <v>2185</v>
      </c>
      <c r="D831" s="12" t="s">
        <v>1198</v>
      </c>
      <c r="E831" s="188"/>
      <c r="F831" s="111"/>
      <c r="G831" s="195"/>
      <c r="H831" s="58"/>
      <c r="I831" s="192"/>
      <c r="J831" s="17"/>
      <c r="K831" s="18">
        <f t="shared" si="23"/>
        <v>0</v>
      </c>
      <c r="L831" s="17"/>
      <c r="M831" s="19"/>
    </row>
    <row r="832" spans="1:14" ht="15" customHeight="1" x14ac:dyDescent="0.2">
      <c r="B832" s="196" t="s">
        <v>1219</v>
      </c>
      <c r="C832" s="194">
        <v>2186</v>
      </c>
      <c r="D832" s="12" t="s">
        <v>1207</v>
      </c>
      <c r="E832" s="188"/>
      <c r="F832" s="111"/>
      <c r="G832" s="195"/>
      <c r="H832" s="58"/>
      <c r="I832" s="192"/>
      <c r="J832" s="17"/>
      <c r="K832" s="18">
        <f t="shared" si="23"/>
        <v>0</v>
      </c>
      <c r="L832" s="17"/>
      <c r="M832" s="19"/>
    </row>
    <row r="833" spans="2:14" ht="15" customHeight="1" x14ac:dyDescent="0.2">
      <c r="B833" s="196" t="s">
        <v>1072</v>
      </c>
      <c r="C833" s="193">
        <v>2187</v>
      </c>
      <c r="D833" s="29" t="s">
        <v>1199</v>
      </c>
      <c r="E833" s="188"/>
      <c r="F833" s="111"/>
      <c r="G833" s="195">
        <v>12000</v>
      </c>
      <c r="H833" s="189"/>
      <c r="I833" s="192"/>
      <c r="J833" s="17"/>
      <c r="K833" s="18">
        <f t="shared" si="23"/>
        <v>12000</v>
      </c>
      <c r="L833" s="17"/>
      <c r="M833" s="19"/>
    </row>
    <row r="834" spans="2:14" ht="15" customHeight="1" x14ac:dyDescent="0.2">
      <c r="B834" s="197" t="s">
        <v>1219</v>
      </c>
      <c r="C834" s="194">
        <v>2188</v>
      </c>
      <c r="D834" s="12" t="s">
        <v>1200</v>
      </c>
      <c r="E834" s="188"/>
      <c r="F834" s="111"/>
      <c r="G834" s="195">
        <v>10500</v>
      </c>
      <c r="H834" s="189"/>
      <c r="I834" s="13">
        <v>10500</v>
      </c>
      <c r="J834" s="17"/>
      <c r="K834" s="19">
        <f t="shared" si="23"/>
        <v>0</v>
      </c>
      <c r="L834" s="17"/>
      <c r="M834" s="19"/>
      <c r="N834" s="129" t="s">
        <v>1201</v>
      </c>
    </row>
    <row r="835" spans="2:14" ht="15" customHeight="1" x14ac:dyDescent="0.2">
      <c r="B835" s="196" t="s">
        <v>1072</v>
      </c>
      <c r="C835" s="193">
        <v>2189</v>
      </c>
      <c r="D835" s="29" t="s">
        <v>1202</v>
      </c>
      <c r="E835" s="50"/>
      <c r="F835" s="50"/>
      <c r="G835" s="83"/>
      <c r="H835" s="189"/>
      <c r="I835" s="192"/>
      <c r="J835" s="17"/>
      <c r="K835" s="18">
        <f>SUM(G835-I835)</f>
        <v>0</v>
      </c>
      <c r="L835" s="17"/>
      <c r="M835" s="19"/>
      <c r="N835" s="129"/>
    </row>
    <row r="836" spans="2:14" ht="15" customHeight="1" x14ac:dyDescent="0.2">
      <c r="B836" s="197"/>
      <c r="C836" s="194">
        <v>2190</v>
      </c>
      <c r="D836" s="12" t="s">
        <v>1205</v>
      </c>
      <c r="E836" s="50"/>
      <c r="F836" s="50"/>
      <c r="G836" s="83">
        <v>400</v>
      </c>
      <c r="H836" s="189"/>
      <c r="I836" s="192"/>
      <c r="J836" s="17"/>
      <c r="K836" s="18"/>
      <c r="L836" s="17"/>
      <c r="M836" s="19"/>
      <c r="N836" s="198" t="s">
        <v>1204</v>
      </c>
    </row>
    <row r="837" spans="2:14" ht="15" customHeight="1" x14ac:dyDescent="0.2">
      <c r="B837" s="196" t="s">
        <v>1218</v>
      </c>
      <c r="C837" s="193">
        <v>2191</v>
      </c>
      <c r="D837" s="29" t="s">
        <v>1206</v>
      </c>
      <c r="E837" s="50"/>
      <c r="F837" s="50"/>
      <c r="G837" s="83"/>
      <c r="H837" s="189"/>
      <c r="I837" s="192"/>
      <c r="J837" s="17"/>
      <c r="K837" s="18"/>
      <c r="L837" s="17"/>
      <c r="M837" s="19"/>
      <c r="N837" s="129"/>
    </row>
    <row r="838" spans="2:14" ht="15" customHeight="1" x14ac:dyDescent="0.2">
      <c r="B838" s="196"/>
      <c r="C838" s="193">
        <v>2192</v>
      </c>
      <c r="D838" s="29" t="s">
        <v>1209</v>
      </c>
      <c r="E838" s="50" t="s">
        <v>1210</v>
      </c>
      <c r="F838" s="50"/>
      <c r="G838" s="83"/>
      <c r="H838" s="189"/>
      <c r="I838" s="192"/>
      <c r="J838" s="17"/>
      <c r="K838" s="18"/>
      <c r="L838" s="17"/>
      <c r="M838" s="19"/>
      <c r="N838" s="129"/>
    </row>
    <row r="839" spans="2:14" ht="15" customHeight="1" x14ac:dyDescent="0.2">
      <c r="B839" s="196"/>
      <c r="C839" s="193"/>
      <c r="D839" s="29" t="s">
        <v>1209</v>
      </c>
      <c r="E839" s="50" t="s">
        <v>1213</v>
      </c>
      <c r="F839" s="58"/>
      <c r="G839" s="199" t="s">
        <v>1214</v>
      </c>
      <c r="H839" s="189"/>
      <c r="I839" s="192"/>
      <c r="J839" s="17"/>
      <c r="K839" s="18"/>
      <c r="L839" s="17"/>
      <c r="M839" s="19"/>
      <c r="N839" s="129"/>
    </row>
    <row r="840" spans="2:14" ht="15" customHeight="1" x14ac:dyDescent="0.2">
      <c r="B840" s="197"/>
      <c r="C840" s="194">
        <v>2194</v>
      </c>
      <c r="D840" s="12" t="s">
        <v>1208</v>
      </c>
      <c r="E840" s="50"/>
      <c r="F840" s="58"/>
      <c r="G840" s="83"/>
      <c r="H840" s="189"/>
      <c r="I840" s="192"/>
      <c r="J840" s="17"/>
      <c r="K840" s="18"/>
      <c r="L840" s="17"/>
      <c r="M840" s="19"/>
      <c r="N840" s="198" t="s">
        <v>1221</v>
      </c>
    </row>
    <row r="841" spans="2:14" ht="15" customHeight="1" x14ac:dyDescent="0.2">
      <c r="B841" s="196" t="s">
        <v>1072</v>
      </c>
      <c r="C841" s="193">
        <v>2195</v>
      </c>
      <c r="D841" s="29" t="s">
        <v>1211</v>
      </c>
      <c r="E841" s="50"/>
      <c r="F841" s="58"/>
      <c r="G841" s="83"/>
      <c r="H841" s="189"/>
      <c r="I841" s="192"/>
      <c r="J841" s="17"/>
      <c r="K841" s="18"/>
      <c r="L841" s="17"/>
      <c r="M841" s="19"/>
      <c r="N841" s="129"/>
    </row>
    <row r="842" spans="2:14" ht="15" customHeight="1" x14ac:dyDescent="0.2">
      <c r="B842" s="196" t="s">
        <v>1072</v>
      </c>
      <c r="C842" s="193">
        <v>2196</v>
      </c>
      <c r="D842" s="29" t="s">
        <v>1212</v>
      </c>
      <c r="E842" s="50"/>
      <c r="F842" s="58"/>
      <c r="G842" s="83"/>
      <c r="H842" s="189"/>
      <c r="I842" s="192"/>
      <c r="J842" s="17"/>
      <c r="K842" s="18"/>
      <c r="L842" s="17"/>
      <c r="M842" s="19"/>
      <c r="N842" s="129"/>
    </row>
    <row r="843" spans="2:14" ht="15" customHeight="1" x14ac:dyDescent="0.2">
      <c r="B843" s="196" t="s">
        <v>1218</v>
      </c>
      <c r="C843" s="193">
        <v>2197</v>
      </c>
      <c r="D843" s="29" t="s">
        <v>1215</v>
      </c>
      <c r="E843" s="50"/>
      <c r="F843" s="58"/>
      <c r="G843" s="83"/>
      <c r="H843" s="189"/>
      <c r="I843" s="192"/>
      <c r="J843" s="17"/>
      <c r="K843" s="18"/>
      <c r="L843" s="17"/>
      <c r="M843" s="19"/>
      <c r="N843" s="198" t="s">
        <v>1223</v>
      </c>
    </row>
    <row r="844" spans="2:14" ht="15" customHeight="1" x14ac:dyDescent="0.2">
      <c r="B844" s="196" t="s">
        <v>1218</v>
      </c>
      <c r="C844" s="201">
        <v>2198</v>
      </c>
      <c r="D844" s="12" t="s">
        <v>1216</v>
      </c>
      <c r="E844" s="50"/>
      <c r="F844" s="58"/>
      <c r="G844" s="83"/>
      <c r="H844" s="189"/>
      <c r="I844" s="192"/>
      <c r="J844" s="17"/>
      <c r="K844" s="18"/>
      <c r="L844" s="17"/>
      <c r="M844" s="19"/>
      <c r="N844" s="241">
        <v>2014</v>
      </c>
    </row>
    <row r="845" spans="2:14" ht="15" customHeight="1" x14ac:dyDescent="0.2">
      <c r="B845" s="196" t="s">
        <v>1218</v>
      </c>
      <c r="C845" s="201">
        <v>2199</v>
      </c>
      <c r="D845" s="12" t="s">
        <v>1220</v>
      </c>
      <c r="E845" s="50"/>
      <c r="F845" s="58"/>
      <c r="G845" s="83"/>
      <c r="H845" s="189"/>
      <c r="I845" s="192"/>
      <c r="J845" s="17"/>
      <c r="K845" s="18"/>
      <c r="L845" s="17"/>
      <c r="M845" s="19"/>
      <c r="N845" s="129"/>
    </row>
    <row r="846" spans="2:14" ht="15" customHeight="1" x14ac:dyDescent="0.2">
      <c r="B846" s="197"/>
      <c r="C846" s="201">
        <v>2200</v>
      </c>
      <c r="D846" s="12" t="s">
        <v>899</v>
      </c>
      <c r="E846" s="50"/>
      <c r="F846" s="58"/>
      <c r="G846" s="83"/>
      <c r="H846" s="189"/>
      <c r="I846" s="192"/>
      <c r="J846" s="17"/>
      <c r="K846" s="18"/>
      <c r="L846" s="17"/>
      <c r="M846" s="19"/>
      <c r="N846" s="129"/>
    </row>
    <row r="847" spans="2:14" ht="15" customHeight="1" x14ac:dyDescent="0.2">
      <c r="B847" s="197"/>
      <c r="C847" s="201">
        <v>2201</v>
      </c>
      <c r="D847" s="12" t="s">
        <v>1224</v>
      </c>
      <c r="E847" s="50"/>
      <c r="F847" s="58"/>
      <c r="G847" s="83"/>
      <c r="H847" s="189"/>
      <c r="I847" s="192"/>
      <c r="J847" s="17"/>
      <c r="K847" s="18"/>
      <c r="L847" s="17"/>
      <c r="M847" s="19"/>
      <c r="N847" s="129"/>
    </row>
    <row r="848" spans="2:14" ht="15" customHeight="1" x14ac:dyDescent="0.2">
      <c r="B848" s="24"/>
      <c r="C848" s="201">
        <v>2202</v>
      </c>
      <c r="D848" s="29" t="s">
        <v>1225</v>
      </c>
      <c r="E848" s="12"/>
      <c r="F848" s="17"/>
      <c r="G848" s="18"/>
      <c r="H848" s="17"/>
      <c r="I848" s="18"/>
      <c r="J848" s="17"/>
      <c r="K848" s="18"/>
      <c r="L848" s="17"/>
      <c r="M848" s="19"/>
    </row>
    <row r="849" spans="2:13" ht="14.25" x14ac:dyDescent="0.2">
      <c r="B849" s="24"/>
      <c r="C849" s="200">
        <v>2203</v>
      </c>
      <c r="D849" s="29" t="s">
        <v>1226</v>
      </c>
      <c r="E849" s="12"/>
      <c r="F849" s="17"/>
      <c r="G849" s="18"/>
      <c r="H849" s="202"/>
      <c r="I849" s="192"/>
      <c r="J849" s="17"/>
      <c r="K849" s="18"/>
      <c r="L849" s="17"/>
      <c r="M849" s="19"/>
    </row>
    <row r="850" spans="2:13" ht="15" x14ac:dyDescent="0.25">
      <c r="B850" s="24"/>
      <c r="C850" s="201">
        <v>2204</v>
      </c>
      <c r="D850" s="12" t="s">
        <v>1228</v>
      </c>
      <c r="E850" s="203"/>
      <c r="F850" s="204"/>
      <c r="G850" s="192"/>
      <c r="H850" s="202"/>
      <c r="I850" s="192"/>
      <c r="J850" s="17"/>
      <c r="K850" s="18"/>
      <c r="L850" s="17"/>
      <c r="M850" s="19"/>
    </row>
    <row r="851" spans="2:13" ht="15" x14ac:dyDescent="0.25">
      <c r="B851" s="24"/>
      <c r="C851" s="201">
        <v>2205</v>
      </c>
      <c r="D851" s="12" t="s">
        <v>1229</v>
      </c>
      <c r="E851" s="202"/>
      <c r="F851" s="204"/>
      <c r="G851" s="192"/>
      <c r="H851" s="202"/>
      <c r="I851" s="192"/>
      <c r="J851" s="17"/>
      <c r="K851" s="18"/>
      <c r="L851" s="17"/>
      <c r="M851" s="19"/>
    </row>
    <row r="852" spans="2:13" ht="14.25" x14ac:dyDescent="0.2">
      <c r="B852" s="24"/>
      <c r="C852" s="201">
        <v>2206</v>
      </c>
      <c r="D852" s="12" t="s">
        <v>1230</v>
      </c>
      <c r="E852" s="202"/>
      <c r="F852" s="202"/>
      <c r="G852" s="192"/>
      <c r="H852" s="202"/>
      <c r="I852" s="192"/>
      <c r="J852" s="17"/>
      <c r="K852" s="18"/>
      <c r="L852" s="17"/>
      <c r="M852" s="19"/>
    </row>
    <row r="853" spans="2:13" ht="15" x14ac:dyDescent="0.25">
      <c r="B853" s="24"/>
      <c r="C853" s="201">
        <v>2207</v>
      </c>
      <c r="D853" s="12" t="s">
        <v>1231</v>
      </c>
      <c r="E853" s="189"/>
      <c r="F853" s="190"/>
      <c r="G853" s="191"/>
      <c r="H853" s="189"/>
      <c r="I853" s="191"/>
      <c r="J853" s="17"/>
      <c r="K853" s="18"/>
      <c r="L853" s="17"/>
      <c r="M853" s="19"/>
    </row>
    <row r="854" spans="2:13" ht="14.25" x14ac:dyDescent="0.2">
      <c r="B854" s="24"/>
      <c r="C854" s="201">
        <v>2208</v>
      </c>
      <c r="D854" s="12" t="s">
        <v>1232</v>
      </c>
      <c r="E854" s="189"/>
      <c r="F854" s="189"/>
      <c r="G854" s="191"/>
      <c r="H854" s="189"/>
      <c r="I854" s="191"/>
      <c r="J854" s="17"/>
      <c r="K854" s="18"/>
      <c r="L854" s="17"/>
      <c r="M854" s="19"/>
    </row>
    <row r="855" spans="2:13" ht="14.25" x14ac:dyDescent="0.2">
      <c r="B855" s="24"/>
      <c r="C855" s="201">
        <v>2209</v>
      </c>
      <c r="D855" s="12" t="s">
        <v>1233</v>
      </c>
      <c r="E855" s="205"/>
      <c r="F855" s="189"/>
      <c r="G855" s="191"/>
      <c r="H855" s="189"/>
      <c r="I855" s="191"/>
      <c r="J855" s="17"/>
      <c r="K855" s="18"/>
      <c r="L855" s="17"/>
      <c r="M855" s="19"/>
    </row>
    <row r="856" spans="2:13" ht="14.25" x14ac:dyDescent="0.2">
      <c r="B856" s="24"/>
      <c r="C856" s="200">
        <v>2210</v>
      </c>
      <c r="D856" s="29" t="s">
        <v>1234</v>
      </c>
      <c r="E856" s="205"/>
      <c r="F856" s="189"/>
      <c r="G856" s="191"/>
      <c r="H856" s="189"/>
      <c r="I856" s="191"/>
      <c r="J856" s="17"/>
      <c r="K856" s="18"/>
      <c r="L856" s="17"/>
      <c r="M856" s="19"/>
    </row>
    <row r="857" spans="2:13" ht="14.25" x14ac:dyDescent="0.2">
      <c r="B857" s="24"/>
      <c r="C857" s="201">
        <v>2211</v>
      </c>
      <c r="D857" s="12" t="s">
        <v>1239</v>
      </c>
      <c r="E857" s="205"/>
      <c r="F857" s="189"/>
      <c r="G857" s="191"/>
      <c r="H857" s="189"/>
      <c r="I857" s="191"/>
      <c r="J857" s="17"/>
      <c r="K857" s="18"/>
      <c r="L857" s="17"/>
      <c r="M857" s="19"/>
    </row>
    <row r="858" spans="2:13" ht="14.25" x14ac:dyDescent="0.2">
      <c r="B858" s="24"/>
      <c r="C858" s="207" t="s">
        <v>1266</v>
      </c>
      <c r="D858" s="12" t="s">
        <v>1267</v>
      </c>
      <c r="E858" s="205"/>
      <c r="F858" s="189"/>
      <c r="G858" s="191"/>
      <c r="H858" s="189"/>
      <c r="I858" s="191"/>
      <c r="J858" s="17"/>
      <c r="K858" s="18"/>
      <c r="L858" s="17"/>
      <c r="M858" s="19"/>
    </row>
    <row r="859" spans="2:13" ht="14.25" x14ac:dyDescent="0.2">
      <c r="B859" s="24"/>
      <c r="C859" s="201">
        <v>2212</v>
      </c>
      <c r="D859" s="12" t="s">
        <v>1235</v>
      </c>
      <c r="E859" s="205"/>
      <c r="F859" s="189"/>
      <c r="G859" s="191"/>
      <c r="H859" s="189"/>
      <c r="I859" s="191"/>
      <c r="J859" s="17"/>
      <c r="K859" s="18"/>
      <c r="L859" s="17"/>
      <c r="M859" s="19"/>
    </row>
    <row r="860" spans="2:13" ht="14.25" x14ac:dyDescent="0.2">
      <c r="B860" s="24"/>
      <c r="C860" s="201">
        <v>2213</v>
      </c>
      <c r="D860" s="12" t="s">
        <v>1236</v>
      </c>
      <c r="E860" s="205"/>
      <c r="F860" s="189"/>
      <c r="G860" s="191"/>
      <c r="H860" s="189"/>
      <c r="I860" s="191"/>
      <c r="J860" s="17"/>
      <c r="K860" s="18"/>
      <c r="L860" s="17"/>
      <c r="M860" s="19"/>
    </row>
    <row r="861" spans="2:13" ht="14.25" x14ac:dyDescent="0.2">
      <c r="B861" s="24"/>
      <c r="C861" s="201">
        <v>2214</v>
      </c>
      <c r="D861" s="12" t="s">
        <v>1237</v>
      </c>
      <c r="E861" s="205"/>
      <c r="F861" s="189"/>
      <c r="G861" s="191"/>
      <c r="H861" s="189"/>
      <c r="I861" s="191"/>
      <c r="J861" s="17"/>
      <c r="K861" s="18"/>
      <c r="L861" s="17"/>
      <c r="M861" s="19"/>
    </row>
    <row r="862" spans="2:13" ht="14.25" x14ac:dyDescent="0.2">
      <c r="B862" s="24"/>
      <c r="C862" s="201">
        <v>2215</v>
      </c>
      <c r="D862" s="12" t="s">
        <v>1238</v>
      </c>
      <c r="E862" s="205"/>
      <c r="F862" s="189"/>
      <c r="G862" s="191"/>
      <c r="H862" s="189"/>
      <c r="I862" s="191"/>
      <c r="J862" s="17"/>
      <c r="K862" s="18"/>
      <c r="L862" s="17"/>
      <c r="M862" s="19"/>
    </row>
    <row r="863" spans="2:13" ht="14.25" x14ac:dyDescent="0.2">
      <c r="B863" s="24"/>
      <c r="C863" s="201">
        <v>2216</v>
      </c>
      <c r="D863" s="12" t="s">
        <v>1240</v>
      </c>
      <c r="E863" s="205"/>
      <c r="F863" s="189"/>
      <c r="G863" s="191"/>
      <c r="H863" s="189"/>
      <c r="I863" s="191"/>
      <c r="J863" s="17"/>
      <c r="K863" s="18"/>
      <c r="L863" s="17"/>
      <c r="M863" s="19"/>
    </row>
    <row r="864" spans="2:13" ht="14.25" x14ac:dyDescent="0.2">
      <c r="B864" s="24"/>
      <c r="C864" s="201">
        <v>2217</v>
      </c>
      <c r="D864" s="12" t="s">
        <v>1241</v>
      </c>
      <c r="E864" s="205"/>
      <c r="F864" s="189"/>
      <c r="G864" s="191"/>
      <c r="H864" s="189"/>
      <c r="I864" s="191"/>
      <c r="J864" s="17"/>
      <c r="K864" s="18"/>
      <c r="L864" s="17"/>
      <c r="M864" s="19"/>
    </row>
    <row r="865" spans="2:14" ht="14.25" x14ac:dyDescent="0.2">
      <c r="B865" s="24"/>
      <c r="C865" s="201">
        <v>2218</v>
      </c>
      <c r="D865" s="12" t="s">
        <v>1242</v>
      </c>
      <c r="E865" s="205"/>
      <c r="F865" s="189"/>
      <c r="G865" s="191"/>
      <c r="H865" s="189"/>
      <c r="I865" s="191"/>
      <c r="J865" s="17"/>
      <c r="K865" s="18"/>
      <c r="L865" s="17"/>
      <c r="M865" s="19"/>
    </row>
    <row r="866" spans="2:14" ht="14.25" x14ac:dyDescent="0.2">
      <c r="B866" s="24"/>
      <c r="C866" s="201">
        <v>2219</v>
      </c>
      <c r="D866" s="12" t="s">
        <v>1243</v>
      </c>
      <c r="E866" s="205"/>
      <c r="F866" s="189"/>
      <c r="G866" s="191"/>
      <c r="H866" s="189"/>
      <c r="I866" s="191"/>
      <c r="J866" s="17"/>
      <c r="K866" s="18"/>
      <c r="L866" s="17"/>
      <c r="M866" s="19"/>
    </row>
    <row r="867" spans="2:14" ht="14.25" x14ac:dyDescent="0.2">
      <c r="B867" s="24"/>
      <c r="C867" s="200">
        <v>2220</v>
      </c>
      <c r="D867" s="29" t="s">
        <v>1244</v>
      </c>
      <c r="E867" s="205"/>
      <c r="F867" s="189"/>
      <c r="G867" s="191"/>
      <c r="H867" s="189"/>
      <c r="I867" s="191"/>
      <c r="J867" s="17"/>
      <c r="K867" s="18"/>
      <c r="L867" s="17"/>
      <c r="M867" s="19"/>
    </row>
    <row r="868" spans="2:14" ht="14.25" x14ac:dyDescent="0.2">
      <c r="B868" s="24"/>
      <c r="C868" s="201">
        <v>2221</v>
      </c>
      <c r="D868" s="12" t="s">
        <v>1245</v>
      </c>
      <c r="E868" s="205"/>
      <c r="F868" s="189"/>
      <c r="G868" s="191"/>
      <c r="H868" s="189"/>
      <c r="I868" s="191"/>
      <c r="J868" s="17"/>
      <c r="K868" s="18"/>
      <c r="L868" s="17"/>
      <c r="M868" s="19"/>
    </row>
    <row r="869" spans="2:14" ht="14.25" x14ac:dyDescent="0.2">
      <c r="B869" s="24"/>
      <c r="C869" s="200">
        <v>2222</v>
      </c>
      <c r="D869" s="29" t="s">
        <v>1246</v>
      </c>
      <c r="E869" s="205"/>
      <c r="F869" s="189"/>
      <c r="G869" s="191"/>
      <c r="H869" s="189"/>
      <c r="I869" s="191"/>
      <c r="J869" s="17"/>
      <c r="K869" s="18"/>
      <c r="L869" s="17"/>
      <c r="M869" s="19"/>
    </row>
    <row r="870" spans="2:14" ht="14.25" x14ac:dyDescent="0.2">
      <c r="B870" s="24"/>
      <c r="C870" s="200">
        <v>2223</v>
      </c>
      <c r="D870" s="29" t="s">
        <v>1247</v>
      </c>
      <c r="E870" s="205"/>
      <c r="F870" s="189"/>
      <c r="G870" s="191"/>
      <c r="H870" s="189"/>
      <c r="I870" s="191"/>
      <c r="J870" s="17"/>
      <c r="K870" s="18"/>
      <c r="L870" s="17"/>
      <c r="M870" s="19"/>
    </row>
    <row r="871" spans="2:14" ht="14.25" x14ac:dyDescent="0.2">
      <c r="B871" s="24"/>
      <c r="C871" s="200">
        <v>2224</v>
      </c>
      <c r="D871" s="29" t="s">
        <v>1248</v>
      </c>
      <c r="E871" s="205"/>
      <c r="F871" s="189"/>
      <c r="G871" s="191"/>
      <c r="H871" s="189"/>
      <c r="I871" s="191"/>
      <c r="J871" s="17"/>
      <c r="K871" s="18"/>
      <c r="L871" s="17"/>
      <c r="M871" s="19"/>
    </row>
    <row r="872" spans="2:14" ht="14.25" x14ac:dyDescent="0.2">
      <c r="B872" s="24"/>
      <c r="C872" s="201">
        <v>2225</v>
      </c>
      <c r="D872" s="12" t="s">
        <v>1249</v>
      </c>
      <c r="E872" s="205"/>
      <c r="F872" s="189"/>
      <c r="G872" s="191"/>
      <c r="H872" s="189"/>
      <c r="I872" s="191"/>
      <c r="J872" s="17"/>
      <c r="K872" s="18"/>
      <c r="L872" s="17"/>
      <c r="M872" s="19"/>
    </row>
    <row r="873" spans="2:14" ht="14.25" x14ac:dyDescent="0.2">
      <c r="B873" s="24"/>
      <c r="C873" s="201">
        <v>2226</v>
      </c>
      <c r="D873" s="12" t="s">
        <v>1250</v>
      </c>
      <c r="E873" s="205"/>
      <c r="F873" s="189"/>
      <c r="G873" s="191"/>
      <c r="H873" s="189"/>
      <c r="I873" s="191"/>
      <c r="J873" s="17"/>
      <c r="K873" s="18"/>
      <c r="L873" s="17"/>
      <c r="M873" s="19"/>
    </row>
    <row r="874" spans="2:14" ht="14.25" x14ac:dyDescent="0.2">
      <c r="B874" s="24"/>
      <c r="C874" s="201">
        <v>2227</v>
      </c>
      <c r="D874" s="12" t="s">
        <v>1251</v>
      </c>
      <c r="E874" s="205"/>
      <c r="F874" s="189"/>
      <c r="G874" s="191"/>
      <c r="H874" s="189"/>
      <c r="I874" s="191"/>
      <c r="J874" s="17"/>
      <c r="K874" s="18"/>
      <c r="L874" s="17"/>
      <c r="M874" s="19"/>
      <c r="N874" t="s">
        <v>1252</v>
      </c>
    </row>
    <row r="875" spans="2:14" ht="14.25" x14ac:dyDescent="0.2">
      <c r="B875" s="24"/>
      <c r="C875" s="201">
        <v>2228</v>
      </c>
      <c r="D875" s="12" t="s">
        <v>1253</v>
      </c>
      <c r="E875" s="205"/>
      <c r="F875" s="189"/>
      <c r="G875" s="191"/>
      <c r="H875" s="189"/>
      <c r="I875" s="191"/>
      <c r="J875" s="17"/>
      <c r="K875" s="18"/>
      <c r="L875" s="17"/>
      <c r="M875" s="19"/>
    </row>
    <row r="876" spans="2:14" ht="14.25" x14ac:dyDescent="0.2">
      <c r="B876" s="24"/>
      <c r="C876" s="201">
        <v>2229</v>
      </c>
      <c r="D876" s="12" t="s">
        <v>1254</v>
      </c>
      <c r="E876" s="205"/>
      <c r="F876" s="189"/>
      <c r="G876" s="191"/>
      <c r="H876" s="189"/>
      <c r="I876" s="191"/>
      <c r="J876" s="17"/>
      <c r="K876" s="18"/>
      <c r="L876" s="17"/>
      <c r="M876" s="19"/>
    </row>
    <row r="877" spans="2:14" ht="14.25" x14ac:dyDescent="0.2">
      <c r="B877" s="24"/>
      <c r="C877" s="207">
        <v>2230</v>
      </c>
      <c r="D877" s="12" t="s">
        <v>1255</v>
      </c>
      <c r="E877" s="205"/>
      <c r="F877" s="189"/>
      <c r="G877" s="191"/>
      <c r="H877" s="189"/>
      <c r="I877" s="191"/>
      <c r="J877" s="17"/>
      <c r="K877" s="18"/>
      <c r="L877" s="17"/>
      <c r="M877" s="19"/>
      <c r="N877" s="242">
        <v>2015</v>
      </c>
    </row>
    <row r="878" spans="2:14" ht="14.25" x14ac:dyDescent="0.2">
      <c r="B878" s="24"/>
      <c r="C878" s="206">
        <v>2231</v>
      </c>
      <c r="D878" s="29" t="s">
        <v>1256</v>
      </c>
      <c r="E878" s="205"/>
      <c r="F878" s="189"/>
      <c r="G878" s="191"/>
      <c r="H878" s="189"/>
      <c r="I878" s="191"/>
      <c r="J878" s="17"/>
      <c r="K878" s="18"/>
      <c r="L878" s="17"/>
      <c r="M878" s="19"/>
    </row>
    <row r="879" spans="2:14" ht="14.25" x14ac:dyDescent="0.2">
      <c r="B879" s="24"/>
      <c r="C879" s="206">
        <v>2232</v>
      </c>
      <c r="D879" s="29" t="s">
        <v>1257</v>
      </c>
      <c r="E879" s="205"/>
      <c r="F879" s="189"/>
      <c r="G879" s="191"/>
      <c r="H879" s="189"/>
      <c r="I879" s="191"/>
      <c r="J879" s="17"/>
      <c r="K879" s="18"/>
      <c r="L879" s="17"/>
      <c r="M879" s="19"/>
    </row>
    <row r="880" spans="2:14" ht="14.25" x14ac:dyDescent="0.2">
      <c r="B880" s="24"/>
      <c r="C880" s="207">
        <v>2233</v>
      </c>
      <c r="D880" s="12" t="s">
        <v>1258</v>
      </c>
      <c r="E880" s="205"/>
      <c r="F880" s="189"/>
      <c r="G880" s="191"/>
      <c r="H880" s="189"/>
      <c r="I880" s="191"/>
      <c r="J880" s="17"/>
      <c r="K880" s="18"/>
      <c r="L880" s="17"/>
      <c r="M880" s="19"/>
    </row>
    <row r="881" spans="2:13" ht="14.25" x14ac:dyDescent="0.2">
      <c r="B881" s="24"/>
      <c r="C881" s="207">
        <v>2234</v>
      </c>
      <c r="D881" s="12" t="s">
        <v>1259</v>
      </c>
      <c r="E881" s="205"/>
      <c r="F881" s="189"/>
      <c r="G881" s="191"/>
      <c r="H881" s="189"/>
      <c r="I881" s="191"/>
      <c r="J881" s="17"/>
      <c r="K881" s="18"/>
      <c r="L881" s="17"/>
      <c r="M881" s="19"/>
    </row>
    <row r="882" spans="2:13" ht="14.25" x14ac:dyDescent="0.2">
      <c r="B882" s="24"/>
      <c r="C882" s="207">
        <v>2235</v>
      </c>
      <c r="D882" s="12" t="s">
        <v>1260</v>
      </c>
      <c r="E882" s="205"/>
      <c r="F882" s="189"/>
      <c r="G882" s="191"/>
      <c r="H882" s="189"/>
      <c r="I882" s="191"/>
      <c r="J882" s="17"/>
      <c r="K882" s="18"/>
      <c r="L882" s="17"/>
      <c r="M882" s="19"/>
    </row>
    <row r="883" spans="2:13" ht="14.25" x14ac:dyDescent="0.2">
      <c r="B883" s="24"/>
      <c r="C883" s="206">
        <v>2236</v>
      </c>
      <c r="D883" s="29" t="s">
        <v>1261</v>
      </c>
      <c r="E883" s="205"/>
      <c r="F883" s="189"/>
      <c r="G883" s="191"/>
      <c r="H883" s="189"/>
      <c r="I883" s="191"/>
      <c r="J883" s="17"/>
      <c r="K883" s="18"/>
      <c r="L883" s="17"/>
      <c r="M883" s="19"/>
    </row>
    <row r="884" spans="2:13" ht="14.25" x14ac:dyDescent="0.2">
      <c r="B884" s="24"/>
      <c r="C884" s="207">
        <v>2237</v>
      </c>
      <c r="D884" s="12" t="s">
        <v>1262</v>
      </c>
      <c r="E884" s="205"/>
      <c r="F884" s="189"/>
      <c r="G884" s="191"/>
      <c r="H884" s="189"/>
      <c r="I884" s="191"/>
      <c r="J884" s="17"/>
      <c r="K884" s="18"/>
      <c r="L884" s="17"/>
      <c r="M884" s="19"/>
    </row>
    <row r="885" spans="2:13" ht="14.25" x14ac:dyDescent="0.2">
      <c r="B885" s="196"/>
      <c r="C885" s="206">
        <v>2238</v>
      </c>
      <c r="D885" s="29" t="s">
        <v>1263</v>
      </c>
      <c r="E885" s="205"/>
      <c r="F885" s="189"/>
      <c r="G885" s="191"/>
      <c r="H885" s="189"/>
      <c r="I885" s="191"/>
      <c r="J885" s="17"/>
      <c r="K885" s="18"/>
      <c r="L885" s="17"/>
      <c r="M885" s="19"/>
    </row>
    <row r="886" spans="2:13" ht="14.25" x14ac:dyDescent="0.2">
      <c r="B886" s="24"/>
      <c r="C886" s="206">
        <v>2239</v>
      </c>
      <c r="D886" s="29" t="s">
        <v>1264</v>
      </c>
      <c r="E886" s="205"/>
      <c r="F886" s="189"/>
      <c r="G886" s="191"/>
      <c r="H886" s="189"/>
      <c r="I886" s="191"/>
      <c r="J886" s="17"/>
      <c r="K886" s="18"/>
      <c r="L886" s="17"/>
      <c r="M886" s="19"/>
    </row>
    <row r="887" spans="2:13" ht="14.25" x14ac:dyDescent="0.2">
      <c r="B887" s="24"/>
      <c r="C887" s="206">
        <v>2240</v>
      </c>
      <c r="D887" s="29" t="s">
        <v>1265</v>
      </c>
      <c r="E887" s="205"/>
      <c r="F887" s="189"/>
      <c r="G887" s="191"/>
      <c r="H887" s="189"/>
      <c r="I887" s="191"/>
      <c r="J887" s="17"/>
      <c r="K887" s="18"/>
      <c r="L887" s="17"/>
      <c r="M887" s="19"/>
    </row>
    <row r="888" spans="2:13" ht="14.25" x14ac:dyDescent="0.2">
      <c r="B888" s="196"/>
      <c r="C888" s="206">
        <v>2241</v>
      </c>
      <c r="D888" s="29" t="s">
        <v>1268</v>
      </c>
      <c r="E888" s="205"/>
      <c r="F888" s="189"/>
      <c r="G888" s="191"/>
      <c r="H888" s="189"/>
      <c r="I888" s="191"/>
      <c r="J888" s="17"/>
      <c r="K888" s="18"/>
      <c r="L888" s="17"/>
      <c r="M888" s="19"/>
    </row>
    <row r="889" spans="2:13" ht="14.25" x14ac:dyDescent="0.2">
      <c r="B889" s="24"/>
      <c r="C889" s="207">
        <v>2242</v>
      </c>
      <c r="D889" s="12" t="s">
        <v>1269</v>
      </c>
      <c r="E889" s="205"/>
      <c r="F889" s="189"/>
      <c r="G889" s="191"/>
      <c r="H889" s="189"/>
      <c r="I889" s="191"/>
      <c r="J889" s="17"/>
      <c r="K889" s="18"/>
      <c r="L889" s="17"/>
      <c r="M889" s="19"/>
    </row>
    <row r="890" spans="2:13" ht="14.25" x14ac:dyDescent="0.2">
      <c r="B890" s="24"/>
      <c r="C890" s="207">
        <v>2243</v>
      </c>
      <c r="D890" s="12" t="s">
        <v>1270</v>
      </c>
      <c r="E890" s="205"/>
      <c r="F890" s="189"/>
      <c r="G890" s="191"/>
      <c r="H890" s="189"/>
      <c r="I890" s="191"/>
      <c r="J890" s="17"/>
      <c r="K890" s="18"/>
      <c r="L890" s="17"/>
      <c r="M890" s="19"/>
    </row>
    <row r="891" spans="2:13" ht="14.25" x14ac:dyDescent="0.2">
      <c r="B891" s="24"/>
      <c r="C891" s="206">
        <v>2244</v>
      </c>
      <c r="D891" s="29" t="s">
        <v>1271</v>
      </c>
      <c r="E891" s="205"/>
      <c r="F891" s="189"/>
      <c r="G891" s="191"/>
      <c r="H891" s="189"/>
      <c r="I891" s="191"/>
      <c r="J891" s="17"/>
      <c r="K891" s="18"/>
      <c r="L891" s="17"/>
      <c r="M891" s="19"/>
    </row>
    <row r="892" spans="2:13" ht="14.25" x14ac:dyDescent="0.2">
      <c r="B892" s="196"/>
      <c r="C892" s="206">
        <v>2245</v>
      </c>
      <c r="D892" s="29" t="s">
        <v>1272</v>
      </c>
      <c r="E892" s="202"/>
      <c r="F892" s="202"/>
      <c r="G892" s="192"/>
      <c r="H892" s="202"/>
      <c r="I892" s="192"/>
      <c r="J892" s="17"/>
      <c r="K892" s="18"/>
      <c r="L892" s="17"/>
      <c r="M892" s="19"/>
    </row>
    <row r="893" spans="2:13" ht="14.25" x14ac:dyDescent="0.2">
      <c r="B893" s="196"/>
      <c r="C893" s="206">
        <v>2246</v>
      </c>
      <c r="D893" s="29" t="s">
        <v>1273</v>
      </c>
      <c r="E893" s="202"/>
      <c r="F893" s="202"/>
      <c r="G893" s="192"/>
      <c r="H893" s="202"/>
      <c r="I893" s="192"/>
      <c r="J893" s="17"/>
      <c r="K893" s="18"/>
      <c r="L893" s="17"/>
      <c r="M893" s="19"/>
    </row>
    <row r="894" spans="2:13" ht="15" x14ac:dyDescent="0.25">
      <c r="B894" s="196"/>
      <c r="C894" s="206">
        <v>2247</v>
      </c>
      <c r="D894" s="29" t="s">
        <v>1274</v>
      </c>
      <c r="E894" s="202"/>
      <c r="F894" s="204"/>
      <c r="G894" s="192"/>
      <c r="H894" s="202"/>
      <c r="I894" s="192"/>
      <c r="J894" s="17"/>
      <c r="K894" s="18"/>
      <c r="L894" s="17"/>
      <c r="M894" s="19"/>
    </row>
    <row r="895" spans="2:13" ht="14.25" x14ac:dyDescent="0.2">
      <c r="B895" s="24"/>
      <c r="C895" s="207">
        <v>2248</v>
      </c>
      <c r="D895" s="12" t="s">
        <v>1275</v>
      </c>
      <c r="E895" s="202"/>
      <c r="F895" s="202"/>
      <c r="G895" s="192"/>
      <c r="H895" s="202"/>
      <c r="I895" s="192"/>
      <c r="J895" s="17"/>
      <c r="K895" s="18"/>
      <c r="L895" s="17"/>
      <c r="M895" s="19"/>
    </row>
    <row r="896" spans="2:13" ht="14.25" x14ac:dyDescent="0.2">
      <c r="B896" s="24"/>
      <c r="C896" s="207">
        <v>2249</v>
      </c>
      <c r="D896" s="12" t="s">
        <v>1276</v>
      </c>
      <c r="E896" s="202"/>
      <c r="F896" s="202"/>
      <c r="G896" s="192"/>
      <c r="H896" s="202"/>
      <c r="I896" s="192"/>
      <c r="J896" s="17"/>
      <c r="K896" s="18"/>
      <c r="L896" s="17"/>
      <c r="M896" s="19"/>
    </row>
    <row r="897" spans="1:13" ht="14.25" x14ac:dyDescent="0.2">
      <c r="B897" s="196"/>
      <c r="C897" s="206">
        <v>2250</v>
      </c>
      <c r="D897" s="29" t="s">
        <v>1286</v>
      </c>
      <c r="E897" s="202"/>
      <c r="F897" s="202"/>
      <c r="G897" s="192"/>
      <c r="H897" s="202"/>
      <c r="I897" s="192"/>
      <c r="J897" s="17"/>
      <c r="K897" s="18"/>
      <c r="L897" s="17"/>
      <c r="M897" s="19"/>
    </row>
    <row r="898" spans="1:13" ht="14.25" x14ac:dyDescent="0.2">
      <c r="A898" s="218" t="s">
        <v>377</v>
      </c>
      <c r="B898" s="24"/>
      <c r="C898" s="207">
        <v>2251</v>
      </c>
      <c r="D898" s="12" t="s">
        <v>1287</v>
      </c>
      <c r="E898" s="202"/>
      <c r="F898" s="202"/>
      <c r="G898" s="192"/>
      <c r="H898" s="202"/>
      <c r="I898" s="192"/>
      <c r="J898" s="17"/>
      <c r="K898" s="18"/>
      <c r="L898" s="17"/>
      <c r="M898" s="19"/>
    </row>
    <row r="899" spans="1:13" ht="14.25" x14ac:dyDescent="0.2">
      <c r="B899" s="196"/>
      <c r="C899" s="206">
        <v>2252</v>
      </c>
      <c r="D899" s="29" t="s">
        <v>1288</v>
      </c>
      <c r="E899" s="202"/>
      <c r="F899" s="202"/>
      <c r="G899" s="192"/>
      <c r="H899" s="202"/>
      <c r="I899" s="192"/>
      <c r="J899" s="17"/>
      <c r="K899" s="18"/>
      <c r="L899" s="17"/>
      <c r="M899" s="19"/>
    </row>
    <row r="900" spans="1:13" ht="14.25" x14ac:dyDescent="0.2">
      <c r="B900" s="196"/>
      <c r="C900" s="206">
        <v>2253</v>
      </c>
      <c r="D900" s="29" t="s">
        <v>1304</v>
      </c>
      <c r="E900" s="202"/>
      <c r="F900" s="202"/>
      <c r="G900" s="192"/>
      <c r="H900" s="202"/>
      <c r="I900" s="192"/>
      <c r="J900" s="17"/>
      <c r="K900" s="18"/>
      <c r="L900" s="17"/>
      <c r="M900" s="19"/>
    </row>
    <row r="901" spans="1:13" ht="14.25" x14ac:dyDescent="0.2">
      <c r="A901" s="224">
        <v>500</v>
      </c>
      <c r="B901" s="225"/>
      <c r="C901" s="235">
        <v>2254</v>
      </c>
      <c r="D901" s="234" t="s">
        <v>1303</v>
      </c>
      <c r="E901" s="208"/>
      <c r="F901" s="208"/>
      <c r="G901" s="228"/>
      <c r="H901" s="208"/>
      <c r="I901" s="228"/>
      <c r="J901" s="222"/>
      <c r="K901" s="229"/>
      <c r="L901" s="222"/>
      <c r="M901" s="230"/>
    </row>
    <row r="902" spans="1:13" ht="14.25" x14ac:dyDescent="0.2">
      <c r="B902" s="23"/>
      <c r="C902" s="231">
        <v>2255</v>
      </c>
      <c r="D902" s="68" t="s">
        <v>1305</v>
      </c>
      <c r="E902" s="232"/>
      <c r="F902" s="232"/>
      <c r="G902" s="233"/>
      <c r="H902" s="232"/>
      <c r="I902" s="233"/>
      <c r="J902" s="60"/>
      <c r="K902" s="70"/>
      <c r="L902" s="60"/>
      <c r="M902" s="72"/>
    </row>
    <row r="903" spans="1:13" ht="14.25" x14ac:dyDescent="0.2">
      <c r="B903" s="225"/>
      <c r="C903" s="235">
        <v>2256</v>
      </c>
      <c r="D903" s="234" t="s">
        <v>1306</v>
      </c>
      <c r="E903" s="234"/>
      <c r="F903" s="208"/>
      <c r="G903" s="228"/>
      <c r="H903" s="208"/>
      <c r="I903" s="228"/>
      <c r="J903" s="222"/>
      <c r="K903" s="229"/>
      <c r="L903" s="222"/>
      <c r="M903" s="230"/>
    </row>
    <row r="904" spans="1:13" ht="14.25" x14ac:dyDescent="0.2">
      <c r="B904" s="225"/>
      <c r="C904" s="226">
        <v>2257</v>
      </c>
      <c r="D904" s="227" t="s">
        <v>1307</v>
      </c>
      <c r="E904" s="208"/>
      <c r="F904" s="208"/>
      <c r="G904" s="228"/>
      <c r="H904" s="208"/>
      <c r="I904" s="228"/>
      <c r="J904" s="222"/>
      <c r="K904" s="229"/>
      <c r="L904" s="222"/>
      <c r="M904" s="230"/>
    </row>
    <row r="905" spans="1:13" x14ac:dyDescent="0.2">
      <c r="B905" s="225"/>
      <c r="C905" s="226">
        <v>2258</v>
      </c>
      <c r="D905" s="227" t="s">
        <v>1309</v>
      </c>
      <c r="E905" s="234"/>
      <c r="F905" s="222"/>
      <c r="G905" s="229"/>
      <c r="H905" s="222"/>
      <c r="I905" s="229"/>
      <c r="J905" s="222"/>
      <c r="K905" s="229"/>
      <c r="L905" s="222"/>
      <c r="M905" s="230"/>
    </row>
    <row r="906" spans="1:13" x14ac:dyDescent="0.2">
      <c r="B906" s="225"/>
      <c r="C906" s="235">
        <v>2259</v>
      </c>
      <c r="D906" s="10" t="s">
        <v>1310</v>
      </c>
      <c r="E906" s="234"/>
      <c r="F906" s="222"/>
      <c r="G906" s="229"/>
      <c r="H906" s="222"/>
      <c r="I906" s="229"/>
      <c r="J906" s="222"/>
      <c r="K906" s="229"/>
      <c r="L906" s="222"/>
      <c r="M906" s="230"/>
    </row>
    <row r="907" spans="1:13" x14ac:dyDescent="0.2">
      <c r="B907" s="225"/>
      <c r="C907" s="235"/>
      <c r="D907" s="234" t="s">
        <v>1308</v>
      </c>
      <c r="E907" s="234"/>
      <c r="F907" s="222"/>
      <c r="G907" s="229"/>
      <c r="H907" s="222"/>
      <c r="I907" s="229"/>
      <c r="J907" s="222"/>
      <c r="K907" s="229"/>
      <c r="L907" s="222"/>
      <c r="M907" s="230"/>
    </row>
    <row r="908" spans="1:13" x14ac:dyDescent="0.2">
      <c r="B908" s="225"/>
      <c r="C908" s="235">
        <v>2261</v>
      </c>
      <c r="D908" s="234" t="s">
        <v>1319</v>
      </c>
      <c r="E908" s="234"/>
      <c r="F908" s="222"/>
      <c r="G908" s="229"/>
      <c r="H908" s="222"/>
      <c r="I908" s="229"/>
      <c r="J908" s="222"/>
      <c r="K908" s="229"/>
      <c r="L908" s="222"/>
      <c r="M908" s="230"/>
    </row>
    <row r="909" spans="1:13" x14ac:dyDescent="0.2">
      <c r="B909" s="225"/>
      <c r="C909" s="237">
        <v>2262</v>
      </c>
      <c r="D909" s="10" t="s">
        <v>1311</v>
      </c>
      <c r="E909" s="234"/>
      <c r="F909" s="222"/>
      <c r="G909" s="229"/>
      <c r="H909" s="222"/>
      <c r="I909" s="229"/>
      <c r="J909" s="222"/>
      <c r="K909" s="229"/>
      <c r="L909" s="222"/>
      <c r="M909" s="230"/>
    </row>
    <row r="910" spans="1:13" x14ac:dyDescent="0.2">
      <c r="B910" s="225"/>
      <c r="C910" s="226">
        <v>2263</v>
      </c>
      <c r="D910" s="227" t="s">
        <v>1312</v>
      </c>
      <c r="E910" s="234"/>
      <c r="F910" s="222"/>
      <c r="G910" s="229"/>
      <c r="H910" s="222"/>
      <c r="I910" s="229"/>
      <c r="J910" s="222"/>
      <c r="K910" s="229"/>
      <c r="L910" s="222"/>
      <c r="M910" s="230"/>
    </row>
    <row r="911" spans="1:13" x14ac:dyDescent="0.2">
      <c r="B911" s="225"/>
      <c r="C911" s="235">
        <v>2264</v>
      </c>
      <c r="D911" s="234" t="s">
        <v>1313</v>
      </c>
      <c r="E911" s="234"/>
      <c r="F911" s="222"/>
      <c r="G911" s="229"/>
      <c r="H911" s="222"/>
      <c r="I911" s="229"/>
      <c r="J911" s="222"/>
      <c r="K911" s="229"/>
      <c r="L911" s="222"/>
      <c r="M911" s="230"/>
    </row>
    <row r="912" spans="1:13" x14ac:dyDescent="0.2">
      <c r="B912" s="225"/>
      <c r="C912" s="226">
        <v>2265</v>
      </c>
      <c r="D912" s="227" t="s">
        <v>1314</v>
      </c>
      <c r="E912" s="234"/>
      <c r="F912" s="222"/>
      <c r="G912" s="229"/>
      <c r="H912" s="222"/>
      <c r="I912" s="229"/>
      <c r="J912" s="222"/>
      <c r="K912" s="229"/>
      <c r="L912" s="222"/>
      <c r="M912" s="230"/>
    </row>
    <row r="913" spans="1:14" x14ac:dyDescent="0.2">
      <c r="B913" s="225"/>
      <c r="C913" s="235">
        <v>2266</v>
      </c>
      <c r="D913" s="234" t="s">
        <v>1315</v>
      </c>
      <c r="E913" s="234"/>
      <c r="F913" s="222"/>
      <c r="G913" s="229"/>
      <c r="H913" s="222"/>
      <c r="I913" s="229"/>
      <c r="J913" s="222"/>
      <c r="K913" s="229"/>
      <c r="L913" s="222"/>
      <c r="M913" s="230"/>
    </row>
    <row r="914" spans="1:14" x14ac:dyDescent="0.2">
      <c r="B914" s="225"/>
      <c r="C914" s="235">
        <v>2267</v>
      </c>
      <c r="D914" s="238" t="s">
        <v>1316</v>
      </c>
      <c r="E914" s="234"/>
      <c r="F914" s="222"/>
      <c r="G914" s="229"/>
      <c r="H914" s="222"/>
      <c r="I914" s="229"/>
      <c r="J914" s="222"/>
      <c r="K914" s="229"/>
      <c r="L914" s="222"/>
      <c r="M914" s="230"/>
    </row>
    <row r="915" spans="1:14" x14ac:dyDescent="0.2">
      <c r="B915" s="225"/>
      <c r="C915" s="226">
        <v>2268</v>
      </c>
      <c r="D915" s="227" t="s">
        <v>1317</v>
      </c>
      <c r="E915" s="234"/>
      <c r="F915" s="222"/>
      <c r="G915" s="229"/>
      <c r="H915" s="222"/>
      <c r="I915" s="229"/>
      <c r="J915" s="222"/>
      <c r="K915" s="229"/>
      <c r="L915" s="222"/>
      <c r="M915" s="230"/>
    </row>
    <row r="916" spans="1:14" x14ac:dyDescent="0.2">
      <c r="B916" s="225"/>
      <c r="C916" s="226">
        <v>2269</v>
      </c>
      <c r="D916" s="227" t="s">
        <v>1318</v>
      </c>
      <c r="E916" s="234"/>
      <c r="F916" s="222"/>
      <c r="G916" s="229"/>
      <c r="H916" s="222"/>
      <c r="I916" s="229"/>
      <c r="J916" s="222"/>
      <c r="K916" s="229"/>
      <c r="L916" s="222"/>
      <c r="M916" s="230"/>
    </row>
    <row r="917" spans="1:14" x14ac:dyDescent="0.2">
      <c r="B917" s="225"/>
      <c r="C917" s="226">
        <v>2270</v>
      </c>
      <c r="D917" s="227" t="s">
        <v>1320</v>
      </c>
      <c r="E917" s="234"/>
      <c r="F917" s="222"/>
      <c r="G917" s="229"/>
      <c r="H917" s="222"/>
      <c r="I917" s="229"/>
      <c r="J917" s="222"/>
      <c r="K917" s="229"/>
      <c r="L917" s="222"/>
      <c r="M917" s="230"/>
    </row>
    <row r="918" spans="1:14" x14ac:dyDescent="0.2">
      <c r="B918" s="225"/>
      <c r="C918" s="226">
        <v>2271</v>
      </c>
      <c r="D918" s="227" t="s">
        <v>1321</v>
      </c>
      <c r="E918" s="234"/>
      <c r="F918" s="222"/>
      <c r="G918" s="229"/>
      <c r="H918" s="222"/>
      <c r="I918" s="229"/>
      <c r="J918" s="222"/>
      <c r="K918" s="229"/>
      <c r="L918" s="222"/>
      <c r="M918" s="230"/>
    </row>
    <row r="919" spans="1:14" x14ac:dyDescent="0.2">
      <c r="B919" s="225"/>
      <c r="C919" s="236">
        <v>2272</v>
      </c>
      <c r="D919" s="227" t="s">
        <v>1322</v>
      </c>
      <c r="E919" s="234"/>
      <c r="F919" s="222"/>
      <c r="G919" s="229"/>
      <c r="H919" s="222"/>
      <c r="I919" s="229"/>
      <c r="J919" s="222"/>
      <c r="K919" s="229"/>
      <c r="L919" s="222"/>
      <c r="M919" s="230"/>
      <c r="N919" s="243">
        <v>2016</v>
      </c>
    </row>
    <row r="920" spans="1:14" x14ac:dyDescent="0.2">
      <c r="B920" s="225"/>
      <c r="C920" s="236">
        <v>2273</v>
      </c>
      <c r="D920" s="227" t="s">
        <v>1323</v>
      </c>
      <c r="E920" s="234"/>
      <c r="F920" s="222"/>
      <c r="G920" s="229"/>
      <c r="H920" s="222"/>
      <c r="I920" s="229"/>
      <c r="J920" s="222"/>
      <c r="K920" s="229"/>
      <c r="L920" s="222"/>
      <c r="M920" s="230"/>
    </row>
    <row r="921" spans="1:14" x14ac:dyDescent="0.2">
      <c r="B921" s="225"/>
      <c r="C921" s="236">
        <v>2274</v>
      </c>
      <c r="D921" s="227" t="s">
        <v>1324</v>
      </c>
      <c r="E921" s="234"/>
      <c r="F921" s="222"/>
      <c r="G921" s="229"/>
      <c r="H921" s="222"/>
      <c r="I921" s="229"/>
      <c r="J921" s="222"/>
      <c r="K921" s="229"/>
      <c r="L921" s="222"/>
      <c r="M921" s="230"/>
    </row>
    <row r="922" spans="1:14" x14ac:dyDescent="0.2">
      <c r="A922" s="218" t="s">
        <v>1326</v>
      </c>
      <c r="B922" s="225"/>
      <c r="C922" s="236">
        <v>2275</v>
      </c>
      <c r="D922" s="227" t="s">
        <v>1325</v>
      </c>
      <c r="E922" s="234"/>
      <c r="F922" s="222"/>
      <c r="G922" s="229"/>
      <c r="H922" s="222"/>
      <c r="I922" s="229"/>
      <c r="J922" s="222"/>
      <c r="K922" s="229"/>
      <c r="L922" s="222"/>
      <c r="M922" s="230"/>
    </row>
    <row r="923" spans="1:14" x14ac:dyDescent="0.2">
      <c r="B923" s="225"/>
      <c r="C923" s="236">
        <v>2276</v>
      </c>
      <c r="D923" s="227" t="s">
        <v>1327</v>
      </c>
      <c r="E923" s="234"/>
      <c r="F923" s="222"/>
      <c r="G923" s="229"/>
      <c r="H923" s="222"/>
      <c r="I923" s="229"/>
      <c r="J923" s="222"/>
      <c r="K923" s="229"/>
      <c r="L923" s="222"/>
      <c r="M923" s="230"/>
      <c r="N923" s="198" t="s">
        <v>1328</v>
      </c>
    </row>
    <row r="924" spans="1:14" x14ac:dyDescent="0.2">
      <c r="B924" s="225"/>
      <c r="C924" s="236">
        <v>2277</v>
      </c>
      <c r="D924" s="227" t="s">
        <v>1329</v>
      </c>
      <c r="E924" s="234"/>
      <c r="F924" s="222"/>
      <c r="G924" s="229"/>
      <c r="H924" s="222"/>
      <c r="I924" s="229"/>
      <c r="J924" s="222"/>
      <c r="K924" s="229"/>
      <c r="L924" s="222"/>
      <c r="M924" s="230"/>
      <c r="N924" s="198" t="s">
        <v>1330</v>
      </c>
    </row>
    <row r="925" spans="1:14" x14ac:dyDescent="0.2">
      <c r="B925" s="225"/>
      <c r="C925" s="236">
        <v>2278</v>
      </c>
      <c r="D925" s="227" t="s">
        <v>1331</v>
      </c>
      <c r="E925" s="234"/>
      <c r="F925" s="222"/>
      <c r="G925" s="229"/>
      <c r="H925" s="222"/>
      <c r="I925" s="229"/>
      <c r="J925" s="222"/>
      <c r="K925" s="229"/>
      <c r="L925" s="222"/>
      <c r="M925" s="230"/>
      <c r="N925" s="198" t="s">
        <v>1081</v>
      </c>
    </row>
    <row r="926" spans="1:14" x14ac:dyDescent="0.2">
      <c r="B926" s="225"/>
      <c r="C926" s="236">
        <v>2279</v>
      </c>
      <c r="D926" s="227" t="s">
        <v>1332</v>
      </c>
      <c r="E926" s="234"/>
      <c r="F926" s="222"/>
      <c r="G926" s="229"/>
      <c r="H926" s="222"/>
      <c r="I926" s="229"/>
      <c r="J926" s="222"/>
      <c r="K926" s="229"/>
      <c r="L926" s="222"/>
      <c r="M926" s="230"/>
    </row>
    <row r="927" spans="1:14" x14ac:dyDescent="0.2">
      <c r="B927" s="225"/>
      <c r="C927" s="236">
        <v>2280</v>
      </c>
      <c r="D927" s="227" t="s">
        <v>1333</v>
      </c>
      <c r="E927" s="234"/>
      <c r="F927" s="222"/>
      <c r="G927" s="229"/>
      <c r="H927" s="222"/>
      <c r="I927" s="229"/>
      <c r="J927" s="222"/>
      <c r="K927" s="229"/>
      <c r="L927" s="222"/>
      <c r="M927" s="230"/>
    </row>
    <row r="928" spans="1:14" x14ac:dyDescent="0.2">
      <c r="B928" s="225"/>
      <c r="C928" s="236">
        <v>2281</v>
      </c>
      <c r="D928" s="227" t="s">
        <v>1334</v>
      </c>
      <c r="E928" s="234"/>
      <c r="F928" s="222"/>
      <c r="G928" s="229"/>
      <c r="H928" s="222"/>
      <c r="I928" s="229"/>
      <c r="J928" s="222"/>
      <c r="K928" s="229"/>
      <c r="L928" s="222"/>
      <c r="M928" s="230"/>
    </row>
    <row r="929" spans="1:15" x14ac:dyDescent="0.2">
      <c r="B929" s="225"/>
      <c r="C929" s="236">
        <v>2282</v>
      </c>
      <c r="D929" s="227" t="s">
        <v>1335</v>
      </c>
      <c r="E929" s="234"/>
      <c r="F929" s="222"/>
      <c r="G929" s="229"/>
      <c r="H929" s="222"/>
      <c r="I929" s="229"/>
      <c r="J929" s="222"/>
      <c r="K929" s="229"/>
      <c r="L929" s="222"/>
      <c r="M929" s="230"/>
    </row>
    <row r="930" spans="1:15" x14ac:dyDescent="0.2">
      <c r="B930" s="225"/>
      <c r="C930" s="236">
        <v>2283</v>
      </c>
      <c r="D930" s="227" t="s">
        <v>1336</v>
      </c>
      <c r="E930" s="234"/>
      <c r="F930" s="222"/>
      <c r="G930" s="229"/>
      <c r="H930" s="222"/>
      <c r="I930" s="229"/>
      <c r="J930" s="222"/>
      <c r="K930" s="229"/>
      <c r="L930" s="222"/>
      <c r="M930" s="230"/>
    </row>
    <row r="931" spans="1:15" x14ac:dyDescent="0.2">
      <c r="B931" s="225"/>
      <c r="C931" s="236">
        <v>2284</v>
      </c>
      <c r="D931" s="254" t="s">
        <v>1337</v>
      </c>
      <c r="E931" s="255"/>
      <c r="F931" s="255"/>
      <c r="G931" s="255"/>
      <c r="H931" s="255"/>
      <c r="I931" s="255"/>
      <c r="J931" s="255"/>
      <c r="K931" s="255"/>
      <c r="L931" s="255"/>
      <c r="M931" s="255"/>
    </row>
    <row r="932" spans="1:15" x14ac:dyDescent="0.2">
      <c r="B932" s="225"/>
      <c r="C932" s="250">
        <v>2295</v>
      </c>
      <c r="D932" s="234" t="s">
        <v>1338</v>
      </c>
      <c r="E932" s="234"/>
      <c r="F932" s="222"/>
      <c r="G932" s="229"/>
      <c r="H932" s="222"/>
      <c r="I932" s="229">
        <v>8500</v>
      </c>
      <c r="J932" s="222"/>
      <c r="K932" s="229"/>
      <c r="L932" s="222"/>
      <c r="M932" s="230"/>
    </row>
    <row r="933" spans="1:15" x14ac:dyDescent="0.2">
      <c r="B933" s="225"/>
      <c r="C933" s="250">
        <v>2296</v>
      </c>
      <c r="D933" s="234" t="s">
        <v>1339</v>
      </c>
      <c r="E933" s="234"/>
      <c r="F933" s="222"/>
      <c r="H933" s="222"/>
      <c r="I933" s="229">
        <v>14213.5</v>
      </c>
      <c r="J933" s="222"/>
      <c r="K933" s="229" t="s">
        <v>1340</v>
      </c>
      <c r="L933" s="222"/>
      <c r="M933" s="230"/>
    </row>
    <row r="934" spans="1:15" x14ac:dyDescent="0.2">
      <c r="B934" s="225"/>
      <c r="C934" s="236">
        <v>2297</v>
      </c>
      <c r="D934" s="227" t="s">
        <v>1341</v>
      </c>
      <c r="E934" s="234"/>
      <c r="F934" s="222"/>
      <c r="G934" s="229"/>
      <c r="H934" s="222"/>
      <c r="I934" s="229"/>
      <c r="J934" s="222"/>
      <c r="K934" s="229"/>
      <c r="L934" s="222"/>
      <c r="M934" s="230"/>
    </row>
    <row r="935" spans="1:15" x14ac:dyDescent="0.2">
      <c r="A935" s="218" t="s">
        <v>1372</v>
      </c>
      <c r="B935" s="225"/>
      <c r="C935" s="250">
        <v>2298</v>
      </c>
      <c r="D935" s="234" t="s">
        <v>1342</v>
      </c>
      <c r="E935" s="234"/>
      <c r="F935" s="222"/>
      <c r="G935" s="229">
        <v>12500</v>
      </c>
      <c r="H935" s="222"/>
      <c r="I935" s="229">
        <v>12500</v>
      </c>
      <c r="J935" s="222"/>
      <c r="K935" s="229"/>
      <c r="L935" s="222"/>
      <c r="M935" s="230"/>
    </row>
    <row r="936" spans="1:15" x14ac:dyDescent="0.2">
      <c r="B936" s="225"/>
      <c r="C936" s="250">
        <v>2299</v>
      </c>
      <c r="D936" s="251" t="s">
        <v>1343</v>
      </c>
      <c r="E936" s="234"/>
      <c r="F936" s="222"/>
      <c r="G936" s="229">
        <v>5500</v>
      </c>
      <c r="H936" s="222"/>
      <c r="I936" s="229">
        <v>5500</v>
      </c>
      <c r="J936" s="222"/>
      <c r="K936" s="229"/>
      <c r="L936" s="222"/>
      <c r="M936" s="230"/>
    </row>
    <row r="937" spans="1:15" x14ac:dyDescent="0.2">
      <c r="B937" s="225"/>
      <c r="C937" s="236">
        <v>2300</v>
      </c>
      <c r="D937" s="227" t="s">
        <v>1344</v>
      </c>
      <c r="E937" s="234"/>
      <c r="F937" s="222"/>
      <c r="G937" s="229"/>
      <c r="H937" s="222"/>
      <c r="I937" s="229"/>
      <c r="J937" s="222"/>
      <c r="K937" s="229">
        <f>G937-I937</f>
        <v>0</v>
      </c>
      <c r="L937" s="222"/>
      <c r="M937" s="230"/>
    </row>
    <row r="938" spans="1:15" x14ac:dyDescent="0.2">
      <c r="B938" s="225"/>
      <c r="C938" s="239">
        <v>2301</v>
      </c>
      <c r="D938" s="227" t="s">
        <v>1345</v>
      </c>
      <c r="E938" s="234"/>
      <c r="F938" s="222"/>
      <c r="G938" s="229"/>
      <c r="H938" s="222"/>
      <c r="I938" s="229"/>
      <c r="J938" s="222"/>
      <c r="K938" s="229">
        <f t="shared" ref="K938:K964" si="24">G938-I938</f>
        <v>0</v>
      </c>
      <c r="L938" s="222"/>
      <c r="M938" s="230"/>
      <c r="N938" s="244">
        <v>2017</v>
      </c>
    </row>
    <row r="939" spans="1:15" x14ac:dyDescent="0.2">
      <c r="B939" s="225"/>
      <c r="C939" s="239">
        <v>2302</v>
      </c>
      <c r="D939" s="234" t="s">
        <v>1346</v>
      </c>
      <c r="E939" s="234"/>
      <c r="F939" s="222"/>
      <c r="G939" s="245">
        <v>1400</v>
      </c>
      <c r="H939" s="222"/>
      <c r="I939" s="229">
        <v>1400</v>
      </c>
      <c r="J939" s="222"/>
      <c r="K939" s="229">
        <f t="shared" si="24"/>
        <v>0</v>
      </c>
      <c r="L939" s="222"/>
      <c r="M939" s="230"/>
    </row>
    <row r="940" spans="1:15" x14ac:dyDescent="0.2">
      <c r="B940" s="225"/>
      <c r="C940" s="239">
        <v>2303</v>
      </c>
      <c r="D940" s="234" t="s">
        <v>1347</v>
      </c>
      <c r="E940" s="234"/>
      <c r="F940" s="222"/>
      <c r="G940" s="245">
        <v>6000</v>
      </c>
      <c r="H940" s="222"/>
      <c r="I940" s="229">
        <v>1200</v>
      </c>
      <c r="J940" s="222"/>
      <c r="K940" s="229">
        <f t="shared" si="24"/>
        <v>4800</v>
      </c>
      <c r="L940" s="222"/>
      <c r="M940" s="230"/>
      <c r="O940" s="198" t="s">
        <v>1373</v>
      </c>
    </row>
    <row r="941" spans="1:15" x14ac:dyDescent="0.2">
      <c r="B941" s="225"/>
      <c r="C941" s="239">
        <v>2304</v>
      </c>
      <c r="D941" s="227" t="s">
        <v>1367</v>
      </c>
      <c r="E941" s="234"/>
      <c r="F941" s="222"/>
      <c r="G941" s="229">
        <v>30000</v>
      </c>
      <c r="H941" s="222"/>
      <c r="I941" s="229">
        <v>5000</v>
      </c>
      <c r="J941" s="222"/>
      <c r="K941" s="229">
        <f t="shared" si="24"/>
        <v>25000</v>
      </c>
      <c r="L941" s="222"/>
      <c r="M941" s="230"/>
      <c r="O941" s="198" t="s">
        <v>1370</v>
      </c>
    </row>
    <row r="942" spans="1:15" x14ac:dyDescent="0.2">
      <c r="B942" s="225"/>
      <c r="C942" s="239">
        <v>2305</v>
      </c>
      <c r="D942" s="234" t="s">
        <v>1348</v>
      </c>
      <c r="E942" s="234"/>
      <c r="F942" s="222"/>
      <c r="G942" s="229">
        <v>12000</v>
      </c>
      <c r="H942" s="222"/>
      <c r="I942" s="229"/>
      <c r="J942" s="222"/>
      <c r="K942" s="229">
        <f t="shared" si="24"/>
        <v>12000</v>
      </c>
      <c r="L942" s="222"/>
      <c r="M942" s="230">
        <v>0</v>
      </c>
    </row>
    <row r="943" spans="1:15" x14ac:dyDescent="0.2">
      <c r="B943" s="225"/>
      <c r="C943" s="239">
        <v>2306</v>
      </c>
      <c r="D943" s="227" t="s">
        <v>1349</v>
      </c>
      <c r="E943" s="234"/>
      <c r="F943" s="222"/>
      <c r="G943" s="245">
        <v>4500</v>
      </c>
      <c r="H943" s="222"/>
      <c r="I943" s="245">
        <v>1500</v>
      </c>
      <c r="J943" s="222"/>
      <c r="K943" s="229">
        <f t="shared" si="24"/>
        <v>3000</v>
      </c>
      <c r="L943" s="222"/>
      <c r="M943" s="246">
        <v>3000</v>
      </c>
    </row>
    <row r="944" spans="1:15" x14ac:dyDescent="0.2">
      <c r="B944" s="225" t="s">
        <v>1369</v>
      </c>
      <c r="C944" s="249">
        <v>2307</v>
      </c>
      <c r="D944" s="234" t="s">
        <v>1350</v>
      </c>
      <c r="E944" s="234"/>
      <c r="F944" s="222"/>
      <c r="G944" s="229">
        <v>4000</v>
      </c>
      <c r="H944" s="222"/>
      <c r="I944" s="229">
        <v>2000</v>
      </c>
      <c r="J944" s="222"/>
      <c r="K944" s="229">
        <f t="shared" si="24"/>
        <v>2000</v>
      </c>
      <c r="L944" s="222"/>
      <c r="M944" s="230">
        <v>2000</v>
      </c>
    </row>
    <row r="945" spans="2:14" x14ac:dyDescent="0.2">
      <c r="B945" s="225"/>
      <c r="C945" s="239">
        <v>2308</v>
      </c>
      <c r="D945" s="234" t="s">
        <v>1351</v>
      </c>
      <c r="E945" s="234"/>
      <c r="F945" s="222"/>
      <c r="G945" s="229">
        <v>7650</v>
      </c>
      <c r="H945" s="222"/>
      <c r="I945" s="229"/>
      <c r="J945" s="222"/>
      <c r="K945" s="229">
        <f t="shared" si="24"/>
        <v>7650</v>
      </c>
      <c r="L945" s="222"/>
      <c r="M945" s="230"/>
    </row>
    <row r="946" spans="2:14" x14ac:dyDescent="0.2">
      <c r="B946" s="225"/>
      <c r="C946" s="239">
        <v>2309</v>
      </c>
      <c r="D946" s="234" t="s">
        <v>1352</v>
      </c>
      <c r="E946" s="234"/>
      <c r="F946" s="222"/>
      <c r="G946" s="245">
        <v>1600</v>
      </c>
      <c r="H946" s="222"/>
      <c r="I946" s="229"/>
      <c r="J946" s="222"/>
      <c r="K946" s="229">
        <f t="shared" si="24"/>
        <v>1600</v>
      </c>
      <c r="L946" s="222"/>
      <c r="M946" s="246">
        <v>1600</v>
      </c>
    </row>
    <row r="947" spans="2:14" x14ac:dyDescent="0.2">
      <c r="B947" s="225"/>
      <c r="C947" s="239">
        <v>2310</v>
      </c>
      <c r="D947" s="234" t="s">
        <v>1353</v>
      </c>
      <c r="E947" s="234"/>
      <c r="F947" s="222"/>
      <c r="G947" s="245">
        <v>40000</v>
      </c>
      <c r="H947" s="222"/>
      <c r="I947" s="245">
        <v>4000</v>
      </c>
      <c r="J947" s="222"/>
      <c r="K947" s="229">
        <f t="shared" si="24"/>
        <v>36000</v>
      </c>
      <c r="L947" s="222"/>
      <c r="M947" s="230"/>
    </row>
    <row r="948" spans="2:14" x14ac:dyDescent="0.2">
      <c r="B948" s="225" t="s">
        <v>1369</v>
      </c>
      <c r="C948" s="249">
        <v>2311</v>
      </c>
      <c r="D948" s="234" t="s">
        <v>1354</v>
      </c>
      <c r="E948" s="234"/>
      <c r="F948" s="222"/>
      <c r="G948" s="247">
        <v>1705</v>
      </c>
      <c r="H948" s="222"/>
      <c r="I948" s="229">
        <v>0</v>
      </c>
      <c r="J948" s="222"/>
      <c r="K948" s="229">
        <f t="shared" si="24"/>
        <v>1705</v>
      </c>
      <c r="L948" s="222"/>
      <c r="M948" s="230"/>
    </row>
    <row r="949" spans="2:14" x14ac:dyDescent="0.2">
      <c r="B949" s="225"/>
      <c r="C949" s="239">
        <v>2312</v>
      </c>
      <c r="D949" s="234" t="s">
        <v>1355</v>
      </c>
      <c r="E949" s="234"/>
      <c r="F949" s="222"/>
      <c r="G949" s="248">
        <v>9.7000000000000003E-2</v>
      </c>
      <c r="H949" s="222"/>
      <c r="I949" s="229"/>
      <c r="J949" s="222"/>
      <c r="K949" s="229">
        <f t="shared" si="24"/>
        <v>9.7000000000000003E-2</v>
      </c>
      <c r="L949" s="222"/>
      <c r="M949" s="230"/>
    </row>
    <row r="950" spans="2:14" x14ac:dyDescent="0.2">
      <c r="B950" s="225" t="s">
        <v>1369</v>
      </c>
      <c r="C950" s="249">
        <v>2313</v>
      </c>
      <c r="D950" s="234" t="s">
        <v>1356</v>
      </c>
      <c r="E950" s="234"/>
      <c r="F950" s="222"/>
      <c r="G950" s="229">
        <v>5000</v>
      </c>
      <c r="H950" s="222"/>
      <c r="I950" s="229">
        <v>5000</v>
      </c>
      <c r="J950" s="222"/>
      <c r="K950" s="229">
        <f t="shared" si="24"/>
        <v>0</v>
      </c>
      <c r="L950" s="222"/>
      <c r="M950" s="230"/>
    </row>
    <row r="951" spans="2:14" x14ac:dyDescent="0.2">
      <c r="B951" s="225"/>
      <c r="C951" s="239">
        <v>2314</v>
      </c>
      <c r="D951" s="234" t="s">
        <v>1357</v>
      </c>
      <c r="E951" s="234" t="s">
        <v>1358</v>
      </c>
      <c r="F951" s="222"/>
      <c r="G951" s="229"/>
      <c r="H951" s="222"/>
      <c r="I951" s="229"/>
      <c r="J951" s="222"/>
      <c r="K951" s="229">
        <f t="shared" si="24"/>
        <v>0</v>
      </c>
      <c r="L951" s="222"/>
      <c r="M951" s="230"/>
    </row>
    <row r="952" spans="2:14" x14ac:dyDescent="0.2">
      <c r="B952" s="225"/>
      <c r="C952" s="239">
        <v>2315</v>
      </c>
      <c r="D952" s="234" t="s">
        <v>1359</v>
      </c>
      <c r="E952" s="234" t="s">
        <v>1358</v>
      </c>
      <c r="F952" s="222"/>
      <c r="G952" s="229"/>
      <c r="H952" s="222"/>
      <c r="I952" s="229"/>
      <c r="J952" s="222"/>
      <c r="K952" s="229">
        <f t="shared" si="24"/>
        <v>0</v>
      </c>
      <c r="L952" s="222"/>
      <c r="M952" s="230"/>
    </row>
    <row r="953" spans="2:14" x14ac:dyDescent="0.2">
      <c r="B953" s="225"/>
      <c r="C953" s="239">
        <v>2316</v>
      </c>
      <c r="D953" s="234" t="s">
        <v>1360</v>
      </c>
      <c r="E953" s="234"/>
      <c r="F953" s="222"/>
      <c r="G953" s="229">
        <v>300</v>
      </c>
      <c r="H953" s="222"/>
      <c r="I953" s="229"/>
      <c r="J953" s="222"/>
      <c r="K953" s="229">
        <f t="shared" si="24"/>
        <v>300</v>
      </c>
      <c r="L953" s="222"/>
      <c r="M953" s="230"/>
    </row>
    <row r="954" spans="2:14" x14ac:dyDescent="0.2">
      <c r="B954" s="225"/>
      <c r="C954" s="239">
        <v>2317</v>
      </c>
      <c r="D954" s="234" t="s">
        <v>1361</v>
      </c>
      <c r="E954" s="234" t="s">
        <v>1380</v>
      </c>
      <c r="F954" s="222"/>
      <c r="G954" s="245">
        <v>1800</v>
      </c>
      <c r="H954" s="222"/>
      <c r="I954" s="229"/>
      <c r="J954" s="222"/>
      <c r="K954" s="229">
        <f t="shared" si="24"/>
        <v>1800</v>
      </c>
      <c r="L954" s="222"/>
      <c r="M954" s="230"/>
    </row>
    <row r="955" spans="2:14" x14ac:dyDescent="0.2">
      <c r="B955" s="225"/>
      <c r="C955" s="239"/>
      <c r="D955" s="234"/>
      <c r="E955" s="234" t="s">
        <v>1381</v>
      </c>
      <c r="F955" s="222"/>
      <c r="G955" s="245">
        <v>600</v>
      </c>
      <c r="H955" s="222"/>
      <c r="I955" s="229">
        <v>600</v>
      </c>
      <c r="J955" s="222"/>
      <c r="K955" s="229">
        <f t="shared" si="24"/>
        <v>0</v>
      </c>
      <c r="L955" s="222"/>
      <c r="M955" s="230"/>
    </row>
    <row r="956" spans="2:14" x14ac:dyDescent="0.2">
      <c r="B956" s="225"/>
      <c r="C956" s="239"/>
      <c r="D956" s="234"/>
      <c r="E956" s="234" t="s">
        <v>1379</v>
      </c>
      <c r="F956" s="222"/>
      <c r="G956" s="245"/>
      <c r="H956" s="222"/>
      <c r="I956" s="229"/>
      <c r="J956" s="222"/>
      <c r="K956" s="229"/>
      <c r="L956" s="222"/>
      <c r="M956" s="230"/>
    </row>
    <row r="957" spans="2:14" x14ac:dyDescent="0.2">
      <c r="B957" s="225" t="s">
        <v>1369</v>
      </c>
      <c r="C957" s="249">
        <v>2318</v>
      </c>
      <c r="D957" s="234" t="s">
        <v>1362</v>
      </c>
      <c r="E957" s="234"/>
      <c r="F957" s="222"/>
      <c r="G957" s="245">
        <v>2000</v>
      </c>
      <c r="H957" s="222"/>
      <c r="I957" s="229">
        <v>2000</v>
      </c>
      <c r="J957" s="222"/>
      <c r="K957" s="229">
        <f t="shared" si="24"/>
        <v>0</v>
      </c>
      <c r="L957" s="222"/>
      <c r="M957" s="230"/>
    </row>
    <row r="958" spans="2:14" x14ac:dyDescent="0.2">
      <c r="B958" s="225"/>
      <c r="C958" s="239">
        <v>2319</v>
      </c>
      <c r="D958" s="227" t="s">
        <v>1363</v>
      </c>
      <c r="E958" s="234"/>
      <c r="F958" s="222"/>
      <c r="G958" s="229">
        <v>2000</v>
      </c>
      <c r="H958" s="222"/>
      <c r="I958" s="229"/>
      <c r="J958" s="222"/>
      <c r="K958" s="229">
        <f t="shared" si="24"/>
        <v>2000</v>
      </c>
      <c r="L958" s="222"/>
      <c r="M958" s="230"/>
    </row>
    <row r="959" spans="2:14" x14ac:dyDescent="0.2">
      <c r="B959" s="225" t="s">
        <v>1369</v>
      </c>
      <c r="C959" s="249">
        <v>2320</v>
      </c>
      <c r="D959" s="234" t="s">
        <v>1364</v>
      </c>
      <c r="E959" s="234"/>
      <c r="F959" s="222"/>
      <c r="G959" s="229">
        <v>500</v>
      </c>
      <c r="H959" s="222"/>
      <c r="I959" s="229">
        <v>500</v>
      </c>
      <c r="J959" s="222"/>
      <c r="K959" s="229">
        <f t="shared" si="24"/>
        <v>0</v>
      </c>
      <c r="L959" s="222"/>
      <c r="M959" s="230"/>
    </row>
    <row r="960" spans="2:14" x14ac:dyDescent="0.2">
      <c r="B960" s="225"/>
      <c r="C960" s="239">
        <v>2321</v>
      </c>
      <c r="D960" s="227" t="s">
        <v>1365</v>
      </c>
      <c r="E960" s="234"/>
      <c r="F960" s="222"/>
      <c r="G960" s="229">
        <v>40000</v>
      </c>
      <c r="H960" s="222"/>
      <c r="I960" s="229">
        <v>4000</v>
      </c>
      <c r="J960" s="222"/>
      <c r="K960" s="229">
        <f t="shared" si="24"/>
        <v>36000</v>
      </c>
      <c r="L960" s="222"/>
      <c r="M960" s="230"/>
      <c r="N960" s="198" t="s">
        <v>1371</v>
      </c>
    </row>
    <row r="961" spans="2:14" x14ac:dyDescent="0.2">
      <c r="B961" s="225"/>
      <c r="C961" s="239">
        <v>2322</v>
      </c>
      <c r="D961" s="227" t="s">
        <v>1366</v>
      </c>
      <c r="E961" s="234"/>
      <c r="F961" s="222"/>
      <c r="G961" s="229">
        <v>40000</v>
      </c>
      <c r="H961" s="222"/>
      <c r="I961" s="229">
        <v>4000</v>
      </c>
      <c r="J961" s="222"/>
      <c r="K961" s="229">
        <f t="shared" si="24"/>
        <v>36000</v>
      </c>
      <c r="L961" s="222"/>
      <c r="M961" s="230"/>
      <c r="N961" s="198" t="s">
        <v>1371</v>
      </c>
    </row>
    <row r="962" spans="2:14" x14ac:dyDescent="0.2">
      <c r="B962" s="225"/>
      <c r="C962" s="239">
        <v>2323</v>
      </c>
      <c r="D962" s="227" t="s">
        <v>1368</v>
      </c>
      <c r="E962" s="234"/>
      <c r="F962" s="222"/>
      <c r="G962" s="229">
        <v>500</v>
      </c>
      <c r="H962" s="222"/>
      <c r="I962" s="229"/>
      <c r="J962" s="222"/>
      <c r="K962" s="229">
        <f t="shared" si="24"/>
        <v>500</v>
      </c>
      <c r="L962" s="222"/>
      <c r="M962" s="230"/>
    </row>
    <row r="963" spans="2:14" x14ac:dyDescent="0.2">
      <c r="B963" s="225"/>
      <c r="C963" s="249">
        <v>2324</v>
      </c>
      <c r="D963" s="234" t="s">
        <v>1335</v>
      </c>
      <c r="E963" s="234" t="s">
        <v>1374</v>
      </c>
      <c r="F963" s="222"/>
      <c r="G963" s="229"/>
      <c r="H963" s="222"/>
      <c r="I963" s="229"/>
      <c r="J963" s="222"/>
      <c r="K963" s="229">
        <f t="shared" si="24"/>
        <v>0</v>
      </c>
      <c r="L963" s="222"/>
      <c r="M963" s="230"/>
    </row>
    <row r="964" spans="2:14" x14ac:dyDescent="0.2">
      <c r="B964" s="225"/>
      <c r="C964" s="249">
        <v>2325</v>
      </c>
      <c r="D964" s="234" t="s">
        <v>1375</v>
      </c>
      <c r="E964" s="234"/>
      <c r="F964" s="222"/>
      <c r="G964" s="229"/>
      <c r="H964" s="222"/>
      <c r="I964" s="229"/>
      <c r="J964" s="222"/>
      <c r="K964" s="229">
        <f t="shared" si="24"/>
        <v>0</v>
      </c>
      <c r="L964" s="222"/>
      <c r="M964" s="230"/>
    </row>
    <row r="965" spans="2:14" x14ac:dyDescent="0.2">
      <c r="B965" s="225"/>
      <c r="C965" s="249">
        <v>2326</v>
      </c>
      <c r="D965" s="234" t="s">
        <v>1376</v>
      </c>
      <c r="E965" s="234"/>
      <c r="F965" s="222"/>
      <c r="G965" s="229">
        <v>12000</v>
      </c>
      <c r="H965" s="222"/>
      <c r="I965" s="229">
        <v>12000</v>
      </c>
      <c r="J965" s="222"/>
      <c r="K965" s="229">
        <f t="shared" ref="K965:K978" si="25">G965-I965</f>
        <v>0</v>
      </c>
      <c r="L965" s="222"/>
      <c r="M965" s="230"/>
    </row>
    <row r="966" spans="2:14" x14ac:dyDescent="0.2">
      <c r="B966" s="225"/>
      <c r="C966" s="249">
        <v>2327</v>
      </c>
      <c r="D966" s="234" t="s">
        <v>1377</v>
      </c>
      <c r="E966" s="234"/>
      <c r="F966" s="222"/>
      <c r="G966" s="229">
        <v>500</v>
      </c>
      <c r="H966" s="222"/>
      <c r="I966" s="229"/>
      <c r="J966" s="222"/>
      <c r="K966" s="229">
        <f t="shared" si="25"/>
        <v>500</v>
      </c>
      <c r="L966" s="222"/>
      <c r="M966" s="230"/>
    </row>
    <row r="967" spans="2:14" x14ac:dyDescent="0.2">
      <c r="B967" s="225"/>
      <c r="C967" s="249">
        <v>2328</v>
      </c>
      <c r="D967" s="234" t="s">
        <v>1378</v>
      </c>
      <c r="E967" s="234"/>
      <c r="F967" s="222"/>
      <c r="G967" s="229">
        <v>1200</v>
      </c>
      <c r="H967" s="222"/>
      <c r="I967" s="229"/>
      <c r="J967" s="222"/>
      <c r="K967" s="229">
        <f t="shared" si="25"/>
        <v>1200</v>
      </c>
      <c r="L967" s="222"/>
      <c r="M967" s="230"/>
    </row>
    <row r="968" spans="2:14" x14ac:dyDescent="0.2">
      <c r="B968" s="225"/>
      <c r="C968" s="249">
        <v>2329</v>
      </c>
      <c r="D968" s="234" t="s">
        <v>1382</v>
      </c>
      <c r="E968" s="234" t="s">
        <v>1383</v>
      </c>
      <c r="F968" s="222"/>
      <c r="G968" s="229" t="s">
        <v>733</v>
      </c>
      <c r="H968" s="222"/>
      <c r="I968" s="229"/>
      <c r="J968" s="222"/>
      <c r="K968" s="229" t="e">
        <f t="shared" si="25"/>
        <v>#VALUE!</v>
      </c>
      <c r="L968" s="222"/>
      <c r="M968" s="230"/>
    </row>
    <row r="969" spans="2:14" x14ac:dyDescent="0.2">
      <c r="B969" s="225"/>
      <c r="C969" s="249">
        <v>2330</v>
      </c>
      <c r="D969" s="234" t="s">
        <v>1384</v>
      </c>
      <c r="E969" s="234" t="s">
        <v>1385</v>
      </c>
      <c r="F969" s="222"/>
      <c r="G969" s="229">
        <v>1200</v>
      </c>
      <c r="H969" s="222"/>
      <c r="I969" s="229"/>
      <c r="J969" s="222"/>
      <c r="K969" s="229">
        <f t="shared" si="25"/>
        <v>1200</v>
      </c>
      <c r="L969" s="222"/>
      <c r="M969" s="230"/>
    </row>
    <row r="970" spans="2:14" x14ac:dyDescent="0.2">
      <c r="B970" s="225"/>
      <c r="C970" s="249">
        <v>2331</v>
      </c>
      <c r="D970" s="234" t="s">
        <v>1386</v>
      </c>
      <c r="E970" s="234" t="s">
        <v>1387</v>
      </c>
      <c r="F970" s="222"/>
      <c r="G970" s="229" t="s">
        <v>1388</v>
      </c>
      <c r="H970" s="222"/>
      <c r="I970" s="229"/>
      <c r="J970" s="222"/>
      <c r="K970" s="229" t="e">
        <f t="shared" si="25"/>
        <v>#VALUE!</v>
      </c>
      <c r="L970" s="222"/>
      <c r="M970" s="230"/>
    </row>
    <row r="971" spans="2:14" x14ac:dyDescent="0.2">
      <c r="B971" s="225"/>
      <c r="C971" s="249">
        <v>2332</v>
      </c>
      <c r="D971" s="234" t="s">
        <v>1389</v>
      </c>
      <c r="E971" s="234" t="s">
        <v>1390</v>
      </c>
      <c r="F971" s="222"/>
      <c r="G971" s="229">
        <v>1200</v>
      </c>
      <c r="H971" s="222"/>
      <c r="I971" s="229"/>
      <c r="J971" s="222"/>
      <c r="K971" s="229">
        <f t="shared" si="25"/>
        <v>1200</v>
      </c>
      <c r="L971" s="222"/>
      <c r="M971" s="230"/>
    </row>
    <row r="972" spans="2:14" x14ac:dyDescent="0.2">
      <c r="B972" s="225"/>
      <c r="C972" s="249">
        <v>2333</v>
      </c>
      <c r="D972" s="234" t="s">
        <v>1391</v>
      </c>
      <c r="E972" s="234"/>
      <c r="F972" s="222"/>
      <c r="G972" s="229">
        <v>1900</v>
      </c>
      <c r="H972" s="222"/>
      <c r="I972" s="229"/>
      <c r="J972" s="222"/>
      <c r="K972" s="229">
        <f t="shared" si="25"/>
        <v>1900</v>
      </c>
      <c r="L972" s="222"/>
      <c r="M972" s="230"/>
    </row>
    <row r="973" spans="2:14" x14ac:dyDescent="0.2">
      <c r="B973" s="225"/>
      <c r="C973" s="249">
        <v>2334</v>
      </c>
      <c r="D973" s="234" t="s">
        <v>1392</v>
      </c>
      <c r="E973" s="234" t="s">
        <v>1387</v>
      </c>
      <c r="F973" s="222"/>
      <c r="G973" s="229">
        <v>3000</v>
      </c>
      <c r="H973" s="222"/>
      <c r="I973" s="229"/>
      <c r="J973" s="222"/>
      <c r="K973" s="229">
        <f t="shared" si="25"/>
        <v>3000</v>
      </c>
      <c r="L973" s="222"/>
      <c r="M973" s="230"/>
    </row>
    <row r="974" spans="2:14" x14ac:dyDescent="0.2">
      <c r="B974" s="225"/>
      <c r="C974" s="249">
        <v>2335</v>
      </c>
      <c r="D974" s="10" t="s">
        <v>1396</v>
      </c>
      <c r="E974" s="10" t="s">
        <v>1395</v>
      </c>
      <c r="F974" s="222"/>
      <c r="G974" s="229"/>
      <c r="H974" s="222"/>
      <c r="I974" s="229"/>
      <c r="J974" s="222"/>
      <c r="K974" s="229">
        <f t="shared" si="25"/>
        <v>0</v>
      </c>
      <c r="L974" s="222"/>
      <c r="M974" s="230"/>
    </row>
    <row r="975" spans="2:14" x14ac:dyDescent="0.2">
      <c r="B975" s="225"/>
      <c r="C975" s="249">
        <v>2336</v>
      </c>
      <c r="D975" s="234" t="s">
        <v>1393</v>
      </c>
      <c r="E975" s="234" t="s">
        <v>1394</v>
      </c>
      <c r="F975" s="222"/>
      <c r="G975" s="229"/>
      <c r="H975" s="222"/>
      <c r="I975" s="229"/>
      <c r="J975" s="222"/>
      <c r="K975" s="229">
        <f t="shared" si="25"/>
        <v>0</v>
      </c>
      <c r="L975" s="222"/>
      <c r="M975" s="230"/>
    </row>
    <row r="976" spans="2:14" x14ac:dyDescent="0.2">
      <c r="B976" s="225"/>
      <c r="C976" s="249">
        <v>2337</v>
      </c>
      <c r="D976" s="234" t="s">
        <v>1397</v>
      </c>
      <c r="E976" s="234" t="s">
        <v>1398</v>
      </c>
      <c r="F976" s="222"/>
      <c r="G976" s="245">
        <v>1500</v>
      </c>
      <c r="H976" s="222"/>
      <c r="I976" s="229"/>
      <c r="J976" s="222"/>
      <c r="K976" s="229">
        <f t="shared" si="25"/>
        <v>1500</v>
      </c>
      <c r="L976" s="222"/>
      <c r="M976" s="230"/>
    </row>
    <row r="977" spans="2:13" x14ac:dyDescent="0.2">
      <c r="B977" s="225"/>
      <c r="C977" s="249">
        <v>2338</v>
      </c>
      <c r="D977" s="234" t="s">
        <v>1399</v>
      </c>
      <c r="E977" s="234" t="s">
        <v>1383</v>
      </c>
      <c r="F977" s="222"/>
      <c r="G977" s="229"/>
      <c r="H977" s="222"/>
      <c r="I977" s="229"/>
      <c r="J977" s="222"/>
      <c r="K977" s="229">
        <f t="shared" si="25"/>
        <v>0</v>
      </c>
      <c r="L977" s="222"/>
      <c r="M977" s="230"/>
    </row>
    <row r="978" spans="2:13" x14ac:dyDescent="0.2">
      <c r="B978" s="225"/>
      <c r="C978" s="249">
        <v>2339</v>
      </c>
      <c r="D978" s="10" t="s">
        <v>1400</v>
      </c>
      <c r="E978" s="10" t="s">
        <v>1401</v>
      </c>
      <c r="F978" s="222"/>
      <c r="G978" s="229">
        <v>2500</v>
      </c>
      <c r="H978" s="222"/>
      <c r="I978" s="229"/>
      <c r="J978" s="222"/>
      <c r="K978" s="229">
        <f t="shared" si="25"/>
        <v>2500</v>
      </c>
      <c r="L978" s="222"/>
      <c r="M978" s="230"/>
    </row>
    <row r="979" spans="2:13" x14ac:dyDescent="0.2">
      <c r="C979" s="9">
        <v>2340</v>
      </c>
      <c r="D979" s="10" t="s">
        <v>1402</v>
      </c>
      <c r="E979" s="10" t="s">
        <v>1403</v>
      </c>
      <c r="G979" s="3">
        <v>32726.799999999999</v>
      </c>
      <c r="I979" s="3">
        <v>20000</v>
      </c>
      <c r="K979" s="3">
        <v>12726.8</v>
      </c>
    </row>
    <row r="980" spans="2:13" x14ac:dyDescent="0.2">
      <c r="C980" s="9">
        <v>2341</v>
      </c>
      <c r="D980" s="10" t="s">
        <v>1404</v>
      </c>
      <c r="E980" s="10" t="s">
        <v>1405</v>
      </c>
      <c r="G980" s="3" t="s">
        <v>1406</v>
      </c>
    </row>
    <row r="981" spans="2:13" x14ac:dyDescent="0.2">
      <c r="C981" s="9">
        <v>2342</v>
      </c>
      <c r="D981" s="10" t="s">
        <v>1407</v>
      </c>
      <c r="E981" s="10" t="s">
        <v>1408</v>
      </c>
      <c r="G981" s="3">
        <v>1200</v>
      </c>
    </row>
    <row r="982" spans="2:13" x14ac:dyDescent="0.2">
      <c r="C982" s="9">
        <v>2343</v>
      </c>
      <c r="D982" s="10" t="s">
        <v>1409</v>
      </c>
      <c r="E982" s="10" t="s">
        <v>1408</v>
      </c>
      <c r="G982" s="3">
        <v>1200</v>
      </c>
    </row>
    <row r="983" spans="2:13" x14ac:dyDescent="0.2">
      <c r="C983" s="9">
        <v>2344</v>
      </c>
      <c r="D983" s="10" t="s">
        <v>1410</v>
      </c>
      <c r="E983" s="10" t="s">
        <v>1411</v>
      </c>
      <c r="G983" s="3">
        <v>5000</v>
      </c>
    </row>
    <row r="984" spans="2:13" x14ac:dyDescent="0.2">
      <c r="C984" s="9">
        <v>2345</v>
      </c>
      <c r="D984" s="10" t="s">
        <v>1412</v>
      </c>
      <c r="E984" s="10" t="s">
        <v>1413</v>
      </c>
      <c r="F984" s="198" t="s">
        <v>1414</v>
      </c>
      <c r="G984" s="3">
        <v>10000</v>
      </c>
    </row>
    <row r="985" spans="2:13" x14ac:dyDescent="0.2">
      <c r="C985" s="9">
        <v>2346</v>
      </c>
      <c r="D985" s="10" t="s">
        <v>1415</v>
      </c>
      <c r="E985" s="10" t="s">
        <v>1416</v>
      </c>
      <c r="G985" s="3">
        <v>500</v>
      </c>
    </row>
  </sheetData>
  <mergeCells count="2">
    <mergeCell ref="C1:M1"/>
    <mergeCell ref="D931:M931"/>
  </mergeCells>
  <phoneticPr fontId="0" type="noConversion"/>
  <pageMargins left="0.25" right="0.25" top="0.25" bottom="0.25" header="0.5" footer="0.5"/>
  <pageSetup orientation="portrait" horizontalDpi="4294967295" verticalDpi="300" r:id="rId1"/>
  <headerFooter alignWithMargins="0"/>
  <ignoredErrors>
    <ignoredError sqref="N105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topLeftCell="A19" workbookViewId="0">
      <selection activeCell="F54" sqref="F54"/>
    </sheetView>
  </sheetViews>
  <sheetFormatPr defaultColWidth="9.140625" defaultRowHeight="12.75" x14ac:dyDescent="0.2"/>
  <cols>
    <col min="1" max="1" width="5.140625" style="87" customWidth="1"/>
    <col min="2" max="2" width="3.5703125" style="87" customWidth="1"/>
    <col min="3" max="3" width="8.28515625" style="87" customWidth="1"/>
    <col min="4" max="5" width="9.140625" style="87"/>
    <col min="6" max="6" width="16.140625" style="87" customWidth="1"/>
    <col min="7" max="7" width="12.85546875" style="87" customWidth="1"/>
    <col min="8" max="8" width="2.7109375" style="87" customWidth="1"/>
    <col min="9" max="9" width="12.85546875" style="87" customWidth="1"/>
    <col min="10" max="10" width="2.7109375" style="87" customWidth="1"/>
    <col min="11" max="11" width="12.85546875" style="87" customWidth="1"/>
    <col min="12" max="12" width="2.7109375" style="87" customWidth="1"/>
    <col min="13" max="13" width="12.85546875" style="87" customWidth="1"/>
    <col min="14" max="16384" width="9.140625" style="87"/>
  </cols>
  <sheetData>
    <row r="1" spans="1:18" x14ac:dyDescent="0.2">
      <c r="A1" s="28"/>
      <c r="B1" s="92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x14ac:dyDescent="0.2">
      <c r="A2" s="28"/>
      <c r="B2" s="93"/>
      <c r="C2" s="94"/>
      <c r="D2" s="95"/>
      <c r="E2" s="95"/>
      <c r="F2" s="95"/>
      <c r="G2" s="96"/>
      <c r="H2" s="95"/>
      <c r="I2" s="96" t="s">
        <v>4</v>
      </c>
      <c r="J2" s="95"/>
      <c r="K2" s="96" t="s">
        <v>2</v>
      </c>
      <c r="L2" s="95"/>
      <c r="M2" s="96"/>
      <c r="N2" s="28"/>
      <c r="O2" s="28"/>
      <c r="P2" s="28"/>
      <c r="Q2" s="28"/>
      <c r="R2" s="28"/>
    </row>
    <row r="3" spans="1:18" ht="13.5" thickBot="1" x14ac:dyDescent="0.25">
      <c r="A3" s="28"/>
      <c r="B3" s="97"/>
      <c r="C3" s="98" t="s">
        <v>0</v>
      </c>
      <c r="D3" s="99" t="s">
        <v>1</v>
      </c>
      <c r="E3" s="99"/>
      <c r="F3" s="99"/>
      <c r="G3" s="100" t="s">
        <v>6</v>
      </c>
      <c r="H3" s="99"/>
      <c r="I3" s="100" t="s">
        <v>5</v>
      </c>
      <c r="J3" s="99"/>
      <c r="K3" s="100" t="s">
        <v>3</v>
      </c>
      <c r="L3" s="99"/>
      <c r="M3" s="100" t="s">
        <v>7</v>
      </c>
      <c r="N3" s="28"/>
      <c r="O3" s="28"/>
      <c r="P3" s="28"/>
      <c r="Q3" s="28"/>
      <c r="R3" s="28"/>
    </row>
    <row r="4" spans="1:18" ht="13.5" thickTop="1" x14ac:dyDescent="0.2">
      <c r="A4" s="28"/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28"/>
      <c r="O4" s="28"/>
      <c r="P4" s="28"/>
      <c r="Q4" s="28"/>
      <c r="R4" s="28"/>
    </row>
    <row r="5" spans="1:18" x14ac:dyDescent="0.2">
      <c r="A5" s="28"/>
      <c r="B5" s="110"/>
      <c r="C5" s="89">
        <v>1495</v>
      </c>
      <c r="D5" s="103" t="s">
        <v>88</v>
      </c>
      <c r="E5" s="104"/>
      <c r="F5" s="105"/>
      <c r="G5" s="106">
        <v>225000</v>
      </c>
      <c r="H5" s="105"/>
      <c r="I5" s="106">
        <v>209995</v>
      </c>
      <c r="J5" s="105"/>
      <c r="K5" s="107">
        <f>SUM(G5-I5)</f>
        <v>15005</v>
      </c>
      <c r="L5" s="105"/>
      <c r="M5" s="108">
        <v>10000</v>
      </c>
      <c r="N5" s="67">
        <v>38474</v>
      </c>
      <c r="O5" s="28"/>
      <c r="P5" s="28"/>
      <c r="Q5" s="28"/>
      <c r="R5" s="28"/>
    </row>
    <row r="6" spans="1:18" x14ac:dyDescent="0.2">
      <c r="A6" s="28"/>
      <c r="B6" s="110"/>
      <c r="C6" s="89" t="s">
        <v>121</v>
      </c>
      <c r="D6" s="103" t="s">
        <v>122</v>
      </c>
      <c r="E6" s="104"/>
      <c r="F6" s="105"/>
      <c r="G6" s="106"/>
      <c r="H6" s="105"/>
      <c r="I6" s="106"/>
      <c r="J6" s="105"/>
      <c r="K6" s="107"/>
      <c r="L6" s="105"/>
      <c r="M6" s="108"/>
      <c r="N6" s="28"/>
      <c r="O6" s="28"/>
      <c r="P6" s="28"/>
      <c r="Q6" s="28"/>
      <c r="R6" s="28"/>
    </row>
    <row r="7" spans="1:18" x14ac:dyDescent="0.2">
      <c r="A7" s="28"/>
      <c r="B7" s="110"/>
      <c r="C7" s="89">
        <v>1504</v>
      </c>
      <c r="D7" s="103" t="s">
        <v>103</v>
      </c>
      <c r="E7" s="104"/>
      <c r="F7" s="105"/>
      <c r="G7" s="106">
        <v>15000</v>
      </c>
      <c r="H7" s="105"/>
      <c r="I7" s="106">
        <v>5000</v>
      </c>
      <c r="J7" s="105"/>
      <c r="K7" s="107">
        <f>SUM(G7-I7)</f>
        <v>10000</v>
      </c>
      <c r="L7" s="105"/>
      <c r="M7" s="108"/>
      <c r="N7" s="28"/>
      <c r="O7" s="28"/>
      <c r="P7" s="28"/>
      <c r="Q7" s="28"/>
      <c r="R7" s="28"/>
    </row>
    <row r="8" spans="1:18" x14ac:dyDescent="0.2">
      <c r="A8" s="28"/>
      <c r="B8" s="110"/>
      <c r="C8" s="90">
        <v>1582</v>
      </c>
      <c r="D8" s="103" t="s">
        <v>219</v>
      </c>
      <c r="E8" s="104"/>
      <c r="F8" s="105"/>
      <c r="G8" s="106">
        <v>9000</v>
      </c>
      <c r="H8" s="105"/>
      <c r="I8" s="106"/>
      <c r="J8" s="105"/>
      <c r="K8" s="106">
        <f>SUM(G8-I8)</f>
        <v>9000</v>
      </c>
      <c r="L8" s="105"/>
      <c r="M8" s="108">
        <v>9000</v>
      </c>
      <c r="N8" s="28" t="s">
        <v>390</v>
      </c>
      <c r="O8" s="28"/>
      <c r="P8" s="28"/>
      <c r="Q8" s="28"/>
      <c r="R8" s="28"/>
    </row>
    <row r="9" spans="1:18" x14ac:dyDescent="0.2">
      <c r="A9" s="28"/>
      <c r="B9" s="110"/>
      <c r="C9" s="90">
        <v>1583</v>
      </c>
      <c r="D9" s="103" t="s">
        <v>363</v>
      </c>
      <c r="E9" s="104"/>
      <c r="F9" s="105"/>
      <c r="G9" s="106">
        <v>33100</v>
      </c>
      <c r="H9" s="105"/>
      <c r="I9" s="106">
        <v>30200</v>
      </c>
      <c r="J9" s="105"/>
      <c r="K9" s="107">
        <f>SUM(G9-I9)</f>
        <v>2900</v>
      </c>
      <c r="L9" s="105"/>
      <c r="M9" s="108"/>
      <c r="N9" s="28"/>
      <c r="O9" s="28"/>
      <c r="P9" s="28"/>
      <c r="Q9" s="28"/>
      <c r="R9" s="28"/>
    </row>
    <row r="10" spans="1:18" x14ac:dyDescent="0.2">
      <c r="A10" s="28"/>
      <c r="B10" s="110"/>
      <c r="C10" s="90">
        <v>1593</v>
      </c>
      <c r="D10" s="103" t="s">
        <v>238</v>
      </c>
      <c r="E10" s="104"/>
      <c r="F10" s="105"/>
      <c r="G10" s="106">
        <v>27776</v>
      </c>
      <c r="H10" s="105"/>
      <c r="I10" s="106">
        <v>8702</v>
      </c>
      <c r="J10" s="105"/>
      <c r="K10" s="107">
        <f>SUM(G10-I10)</f>
        <v>19074</v>
      </c>
      <c r="L10" s="105"/>
      <c r="M10" s="108"/>
      <c r="N10" s="28"/>
      <c r="O10" s="28"/>
      <c r="P10" s="28"/>
      <c r="Q10" s="28"/>
      <c r="R10" s="28"/>
    </row>
    <row r="11" spans="1:18" x14ac:dyDescent="0.2">
      <c r="A11" s="28"/>
      <c r="B11" s="110"/>
      <c r="C11" s="90">
        <v>1611</v>
      </c>
      <c r="D11" s="103" t="s">
        <v>261</v>
      </c>
      <c r="E11" s="104"/>
      <c r="F11" s="105"/>
      <c r="G11" s="106">
        <v>14174.34</v>
      </c>
      <c r="H11" s="105"/>
      <c r="I11" s="106">
        <v>4961</v>
      </c>
      <c r="J11" s="105"/>
      <c r="K11" s="106">
        <f t="shared" ref="K11:K16" si="0">SUM(G11-I11)</f>
        <v>9213.34</v>
      </c>
      <c r="L11" s="105"/>
      <c r="M11" s="108">
        <v>4961.04</v>
      </c>
      <c r="N11" s="28"/>
      <c r="O11" s="28"/>
      <c r="P11" s="28"/>
      <c r="Q11" s="28"/>
      <c r="R11" s="28"/>
    </row>
    <row r="12" spans="1:18" x14ac:dyDescent="0.2">
      <c r="A12" s="28"/>
      <c r="B12" s="110"/>
      <c r="C12" s="90">
        <v>1615</v>
      </c>
      <c r="D12" s="103" t="s">
        <v>266</v>
      </c>
      <c r="E12" s="104"/>
      <c r="F12" s="105"/>
      <c r="G12" s="106">
        <v>3740</v>
      </c>
      <c r="H12" s="105"/>
      <c r="I12" s="106">
        <v>1250</v>
      </c>
      <c r="J12" s="105"/>
      <c r="K12" s="106">
        <f t="shared" si="0"/>
        <v>2490</v>
      </c>
      <c r="L12" s="105"/>
      <c r="M12" s="108">
        <v>2490</v>
      </c>
      <c r="N12" s="28" t="s">
        <v>387</v>
      </c>
      <c r="O12" s="28"/>
      <c r="P12" s="28"/>
      <c r="Q12" s="28"/>
      <c r="R12" s="28"/>
    </row>
    <row r="13" spans="1:18" x14ac:dyDescent="0.2">
      <c r="A13" s="28"/>
      <c r="B13" s="110"/>
      <c r="C13" s="90">
        <v>1625</v>
      </c>
      <c r="D13" s="103" t="s">
        <v>279</v>
      </c>
      <c r="E13" s="104"/>
      <c r="F13" s="105"/>
      <c r="G13" s="106">
        <v>30000</v>
      </c>
      <c r="H13" s="105"/>
      <c r="I13" s="106">
        <v>25000</v>
      </c>
      <c r="J13" s="105"/>
      <c r="K13" s="106">
        <f t="shared" si="0"/>
        <v>5000</v>
      </c>
      <c r="L13" s="105"/>
      <c r="M13" s="108"/>
      <c r="N13" s="28" t="s">
        <v>386</v>
      </c>
      <c r="O13" s="28"/>
      <c r="P13" s="28"/>
      <c r="Q13" s="28"/>
      <c r="R13" s="28"/>
    </row>
    <row r="14" spans="1:18" x14ac:dyDescent="0.2">
      <c r="A14" s="28"/>
      <c r="B14" s="110"/>
      <c r="C14" s="90">
        <v>1637</v>
      </c>
      <c r="D14" s="103" t="s">
        <v>312</v>
      </c>
      <c r="E14" s="103"/>
      <c r="F14" s="109"/>
      <c r="G14" s="106">
        <v>6000</v>
      </c>
      <c r="H14" s="105"/>
      <c r="I14" s="106"/>
      <c r="J14" s="105"/>
      <c r="K14" s="106">
        <f t="shared" si="0"/>
        <v>6000</v>
      </c>
      <c r="L14" s="105"/>
      <c r="M14" s="108"/>
      <c r="N14" s="28"/>
      <c r="O14" s="28"/>
      <c r="P14" s="28"/>
      <c r="Q14" s="28"/>
      <c r="R14" s="28"/>
    </row>
    <row r="15" spans="1:18" x14ac:dyDescent="0.2">
      <c r="A15" s="28"/>
      <c r="B15" s="110"/>
      <c r="C15" s="90">
        <v>1648</v>
      </c>
      <c r="D15" s="103" t="s">
        <v>315</v>
      </c>
      <c r="E15" s="103"/>
      <c r="F15" s="109"/>
      <c r="G15" s="106">
        <v>25000</v>
      </c>
      <c r="H15" s="105"/>
      <c r="I15" s="106">
        <v>12500</v>
      </c>
      <c r="J15" s="105"/>
      <c r="K15" s="106">
        <f t="shared" si="0"/>
        <v>12500</v>
      </c>
      <c r="L15" s="105"/>
      <c r="M15" s="108">
        <v>12500</v>
      </c>
      <c r="N15" s="28" t="s">
        <v>389</v>
      </c>
      <c r="O15" s="28"/>
      <c r="P15" s="28"/>
      <c r="Q15" s="28"/>
      <c r="R15" s="28"/>
    </row>
    <row r="16" spans="1:18" x14ac:dyDescent="0.2">
      <c r="A16" s="28"/>
      <c r="B16" s="110"/>
      <c r="C16" s="91">
        <v>1655</v>
      </c>
      <c r="D16" s="103" t="s">
        <v>372</v>
      </c>
      <c r="E16" s="103"/>
      <c r="F16" s="109"/>
      <c r="G16" s="106">
        <v>29500</v>
      </c>
      <c r="H16" s="105"/>
      <c r="I16" s="106"/>
      <c r="J16" s="105"/>
      <c r="K16" s="106">
        <f t="shared" si="0"/>
        <v>29500</v>
      </c>
      <c r="L16" s="105"/>
      <c r="M16" s="108">
        <v>29500</v>
      </c>
      <c r="N16" s="28" t="s">
        <v>388</v>
      </c>
      <c r="O16" s="28"/>
      <c r="P16" s="28"/>
      <c r="Q16" s="28"/>
      <c r="R16" s="28"/>
    </row>
    <row r="17" spans="1:18" x14ac:dyDescent="0.2">
      <c r="A17" s="28"/>
      <c r="B17" s="110" t="s">
        <v>54</v>
      </c>
      <c r="C17" s="91">
        <v>1674</v>
      </c>
      <c r="D17" s="103" t="s">
        <v>359</v>
      </c>
      <c r="E17" s="103"/>
      <c r="F17" s="109"/>
      <c r="G17" s="106"/>
      <c r="H17" s="105"/>
      <c r="I17" s="106"/>
      <c r="J17" s="105"/>
      <c r="K17" s="106"/>
      <c r="L17" s="105"/>
      <c r="M17" s="108"/>
      <c r="N17" s="28"/>
      <c r="O17" s="28"/>
      <c r="P17" s="28"/>
      <c r="Q17" s="28"/>
      <c r="R17" s="28"/>
    </row>
    <row r="18" spans="1:18" x14ac:dyDescent="0.2">
      <c r="A18" s="28"/>
      <c r="B18" s="110"/>
      <c r="C18" s="91"/>
      <c r="D18" s="103" t="s">
        <v>371</v>
      </c>
      <c r="E18" s="103"/>
      <c r="F18" s="109"/>
      <c r="G18" s="106">
        <v>16250</v>
      </c>
      <c r="H18" s="105"/>
      <c r="I18" s="106"/>
      <c r="J18" s="105"/>
      <c r="K18" s="106">
        <f>SUM(G18-I18)</f>
        <v>16250</v>
      </c>
      <c r="L18" s="105"/>
      <c r="M18" s="108">
        <v>16250</v>
      </c>
      <c r="N18" s="28" t="s">
        <v>392</v>
      </c>
      <c r="O18" s="28"/>
      <c r="P18" s="28"/>
      <c r="Q18" s="28"/>
      <c r="R18" s="28"/>
    </row>
    <row r="19" spans="1:18" x14ac:dyDescent="0.2">
      <c r="A19" s="28"/>
      <c r="B19" s="110"/>
      <c r="C19" s="91">
        <v>1675</v>
      </c>
      <c r="D19" s="103" t="s">
        <v>360</v>
      </c>
      <c r="E19" s="103"/>
      <c r="F19" s="109"/>
      <c r="G19" s="106">
        <v>26250</v>
      </c>
      <c r="H19" s="105"/>
      <c r="I19" s="106">
        <v>14250</v>
      </c>
      <c r="J19" s="105"/>
      <c r="K19" s="106">
        <f>SUM(G19-I19)</f>
        <v>12000</v>
      </c>
      <c r="L19" s="105"/>
      <c r="M19" s="108">
        <v>12000</v>
      </c>
      <c r="N19" s="28"/>
      <c r="O19" s="28"/>
      <c r="P19" s="28"/>
      <c r="Q19" s="28"/>
      <c r="R19" s="28"/>
    </row>
    <row r="20" spans="1:18" x14ac:dyDescent="0.2">
      <c r="A20" s="28"/>
      <c r="B20" s="105"/>
      <c r="C20" s="91" t="s">
        <v>416</v>
      </c>
      <c r="D20" s="103" t="s">
        <v>417</v>
      </c>
      <c r="E20" s="103"/>
      <c r="F20" s="109"/>
      <c r="G20" s="106">
        <v>12577</v>
      </c>
      <c r="H20" s="105"/>
      <c r="I20" s="105"/>
      <c r="J20" s="105"/>
      <c r="K20" s="106">
        <f>SUM(G20-I20)</f>
        <v>12577</v>
      </c>
      <c r="L20" s="105"/>
      <c r="M20" s="108">
        <v>12500</v>
      </c>
      <c r="N20" s="28"/>
      <c r="O20" s="28"/>
      <c r="P20" s="28"/>
      <c r="Q20" s="28"/>
      <c r="R20" s="28"/>
    </row>
    <row r="21" spans="1:18" x14ac:dyDescent="0.2">
      <c r="A21" s="28"/>
      <c r="B21" s="110"/>
      <c r="C21" s="91">
        <v>1677</v>
      </c>
      <c r="D21" s="103" t="s">
        <v>369</v>
      </c>
      <c r="E21" s="103"/>
      <c r="F21" s="109"/>
      <c r="G21" s="106">
        <v>24288</v>
      </c>
      <c r="H21" s="105"/>
      <c r="I21" s="105"/>
      <c r="J21" s="105"/>
      <c r="K21" s="106">
        <f>SUM(G21-I21)</f>
        <v>24288</v>
      </c>
      <c r="L21" s="105"/>
      <c r="M21" s="108">
        <v>24288</v>
      </c>
      <c r="N21" s="28" t="s">
        <v>391</v>
      </c>
      <c r="O21" s="28"/>
      <c r="P21" s="28"/>
      <c r="Q21" s="28"/>
      <c r="R21" s="28"/>
    </row>
    <row r="22" spans="1:18" x14ac:dyDescent="0.2">
      <c r="A22" s="28"/>
      <c r="B22" s="24"/>
      <c r="C22" s="65">
        <v>1685</v>
      </c>
      <c r="D22" s="29" t="s">
        <v>382</v>
      </c>
      <c r="E22" s="12"/>
      <c r="F22" s="17"/>
      <c r="G22" s="18">
        <v>3000</v>
      </c>
      <c r="H22" s="17"/>
      <c r="I22" s="18"/>
      <c r="J22" s="17"/>
      <c r="K22" s="18">
        <f>SUM(G22-I22)</f>
        <v>3000</v>
      </c>
      <c r="L22" s="17"/>
      <c r="M22" s="19">
        <v>3000</v>
      </c>
      <c r="N22" s="28" t="s">
        <v>394</v>
      </c>
      <c r="O22" s="28"/>
      <c r="P22" s="28"/>
      <c r="Q22" s="28"/>
      <c r="R22" s="28"/>
    </row>
    <row r="23" spans="1:18" x14ac:dyDescent="0.2">
      <c r="A23" s="28"/>
      <c r="B23" s="24"/>
      <c r="C23" s="65">
        <v>1688</v>
      </c>
      <c r="D23" s="86" t="s">
        <v>393</v>
      </c>
      <c r="E23" s="12"/>
      <c r="F23" s="17"/>
      <c r="G23" s="18"/>
      <c r="H23" s="17"/>
      <c r="I23" s="18"/>
      <c r="J23" s="17"/>
      <c r="K23" s="18">
        <f t="shared" ref="K23:K34" si="1">SUM(G23-I23)</f>
        <v>0</v>
      </c>
      <c r="L23" s="17"/>
      <c r="M23" s="19"/>
      <c r="N23" s="28"/>
      <c r="O23" s="28"/>
      <c r="P23" s="28"/>
      <c r="Q23" s="28"/>
      <c r="R23" s="28"/>
    </row>
    <row r="24" spans="1:18" x14ac:dyDescent="0.2">
      <c r="A24" s="28"/>
      <c r="B24" s="24"/>
      <c r="C24" s="65">
        <v>1691</v>
      </c>
      <c r="D24" s="29" t="s">
        <v>432</v>
      </c>
      <c r="E24" s="12"/>
      <c r="F24" s="17"/>
      <c r="G24" s="18">
        <v>5681.25</v>
      </c>
      <c r="H24" s="17"/>
      <c r="I24" s="18"/>
      <c r="J24" s="17"/>
      <c r="K24" s="18">
        <f t="shared" si="1"/>
        <v>5681.25</v>
      </c>
      <c r="L24" s="17"/>
      <c r="M24" s="19">
        <v>6071.25</v>
      </c>
      <c r="N24" s="28"/>
      <c r="O24" s="28"/>
      <c r="P24" s="28"/>
      <c r="Q24" s="28"/>
      <c r="R24" s="28"/>
    </row>
    <row r="25" spans="1:18" x14ac:dyDescent="0.2">
      <c r="A25" s="28"/>
      <c r="B25" s="24"/>
      <c r="C25" s="65">
        <v>1693</v>
      </c>
      <c r="D25" s="29" t="s">
        <v>398</v>
      </c>
      <c r="E25" s="12"/>
      <c r="F25" s="17"/>
      <c r="G25" s="18">
        <v>16640</v>
      </c>
      <c r="H25" s="17"/>
      <c r="I25" s="18">
        <v>8320</v>
      </c>
      <c r="J25" s="17"/>
      <c r="K25" s="18">
        <f t="shared" si="1"/>
        <v>8320</v>
      </c>
      <c r="L25" s="17"/>
      <c r="M25" s="19"/>
      <c r="N25" s="28"/>
      <c r="O25" s="28"/>
      <c r="P25" s="28"/>
      <c r="Q25" s="28"/>
      <c r="R25" s="28"/>
    </row>
    <row r="26" spans="1:18" x14ac:dyDescent="0.2">
      <c r="A26" s="28"/>
      <c r="B26" s="24"/>
      <c r="C26" s="65">
        <v>1694</v>
      </c>
      <c r="D26" s="111" t="s">
        <v>399</v>
      </c>
      <c r="E26" s="12"/>
      <c r="F26" s="17"/>
      <c r="G26" s="18">
        <v>35607</v>
      </c>
      <c r="H26" s="17"/>
      <c r="I26" s="18">
        <v>25000</v>
      </c>
      <c r="J26" s="17"/>
      <c r="K26" s="18">
        <f t="shared" si="1"/>
        <v>10607</v>
      </c>
      <c r="L26" s="17"/>
      <c r="M26" s="19"/>
      <c r="N26" s="28"/>
      <c r="O26" s="28"/>
      <c r="P26" s="28"/>
      <c r="Q26" s="28"/>
      <c r="R26" s="28"/>
    </row>
    <row r="27" spans="1:18" x14ac:dyDescent="0.2">
      <c r="A27" s="28"/>
      <c r="B27" s="23"/>
      <c r="C27" s="112">
        <v>1697</v>
      </c>
      <c r="D27" s="68" t="s">
        <v>427</v>
      </c>
      <c r="E27" s="69"/>
      <c r="F27" s="60"/>
      <c r="G27" s="70">
        <v>44000</v>
      </c>
      <c r="H27" s="60"/>
      <c r="I27" s="70"/>
      <c r="J27" s="60"/>
      <c r="K27" s="70">
        <f t="shared" si="1"/>
        <v>44000</v>
      </c>
      <c r="L27" s="60"/>
      <c r="M27" s="72"/>
      <c r="N27" s="28" t="s">
        <v>419</v>
      </c>
      <c r="O27" s="28"/>
      <c r="P27" s="28"/>
      <c r="Q27" s="28"/>
      <c r="R27" s="28"/>
    </row>
    <row r="28" spans="1:18" x14ac:dyDescent="0.2">
      <c r="A28" s="28"/>
      <c r="B28" s="24"/>
      <c r="C28" s="65"/>
      <c r="D28" s="29"/>
      <c r="E28" s="12"/>
      <c r="F28" s="17"/>
      <c r="G28" s="18"/>
      <c r="H28" s="17"/>
      <c r="I28" s="18"/>
      <c r="J28" s="17"/>
      <c r="K28" s="70">
        <f t="shared" si="1"/>
        <v>0</v>
      </c>
      <c r="L28" s="17"/>
      <c r="M28" s="19"/>
      <c r="N28" s="28"/>
      <c r="O28" s="28"/>
      <c r="P28" s="28"/>
      <c r="Q28" s="28"/>
      <c r="R28" s="28"/>
    </row>
    <row r="29" spans="1:18" x14ac:dyDescent="0.2">
      <c r="A29" s="28"/>
      <c r="B29" s="24"/>
      <c r="C29" s="65">
        <v>1700</v>
      </c>
      <c r="D29" s="29" t="s">
        <v>405</v>
      </c>
      <c r="E29" s="12"/>
      <c r="F29" s="17"/>
      <c r="G29" s="18">
        <v>63000</v>
      </c>
      <c r="H29" s="17"/>
      <c r="I29" s="18"/>
      <c r="J29" s="17"/>
      <c r="K29" s="70">
        <f t="shared" si="1"/>
        <v>63000</v>
      </c>
      <c r="L29" s="17"/>
      <c r="M29" s="19"/>
      <c r="N29" s="28" t="s">
        <v>418</v>
      </c>
      <c r="O29" s="28"/>
      <c r="P29" s="28"/>
      <c r="Q29" s="28"/>
      <c r="R29" s="28"/>
    </row>
    <row r="30" spans="1:18" x14ac:dyDescent="0.2">
      <c r="A30" s="28"/>
      <c r="B30" s="24"/>
      <c r="C30" s="65">
        <v>1701</v>
      </c>
      <c r="D30" s="29" t="s">
        <v>407</v>
      </c>
      <c r="E30" s="12"/>
      <c r="F30" s="17"/>
      <c r="G30" s="18">
        <v>65000</v>
      </c>
      <c r="H30" s="17"/>
      <c r="I30" s="18"/>
      <c r="J30" s="17"/>
      <c r="K30" s="70">
        <f t="shared" si="1"/>
        <v>65000</v>
      </c>
      <c r="L30" s="17"/>
      <c r="M30" s="19"/>
      <c r="N30" s="28" t="s">
        <v>420</v>
      </c>
      <c r="O30" s="28"/>
      <c r="P30" s="28"/>
      <c r="Q30" s="28"/>
      <c r="R30" s="28"/>
    </row>
    <row r="31" spans="1:18" x14ac:dyDescent="0.2">
      <c r="A31" s="28"/>
      <c r="B31" s="24"/>
      <c r="C31" s="65">
        <v>1702</v>
      </c>
      <c r="D31" s="29" t="s">
        <v>408</v>
      </c>
      <c r="E31" s="12"/>
      <c r="F31" s="17"/>
      <c r="G31" s="18" t="s">
        <v>409</v>
      </c>
      <c r="H31" s="17"/>
      <c r="I31" s="18"/>
      <c r="J31" s="17"/>
      <c r="K31" s="70"/>
      <c r="L31" s="17"/>
      <c r="M31" s="19"/>
      <c r="N31" s="28"/>
      <c r="O31" s="28"/>
      <c r="P31" s="28"/>
      <c r="Q31" s="28"/>
      <c r="R31" s="28"/>
    </row>
    <row r="32" spans="1:18" x14ac:dyDescent="0.2">
      <c r="A32" s="28"/>
      <c r="B32" s="24"/>
      <c r="C32" s="65">
        <v>1704</v>
      </c>
      <c r="D32" s="29" t="s">
        <v>422</v>
      </c>
      <c r="E32" s="12"/>
      <c r="F32" s="17"/>
      <c r="G32" s="18">
        <v>15960</v>
      </c>
      <c r="H32" s="17"/>
      <c r="I32" s="18">
        <v>7000</v>
      </c>
      <c r="J32" s="17"/>
      <c r="K32" s="18">
        <f t="shared" si="1"/>
        <v>8960</v>
      </c>
      <c r="L32" s="17"/>
      <c r="M32" s="19"/>
      <c r="N32" s="28"/>
      <c r="O32" s="28"/>
      <c r="P32" s="28"/>
      <c r="Q32" s="28"/>
      <c r="R32" s="28"/>
    </row>
    <row r="33" spans="1:18" x14ac:dyDescent="0.2">
      <c r="A33" s="28"/>
      <c r="B33" s="24"/>
      <c r="C33" s="65">
        <v>1705</v>
      </c>
      <c r="D33" s="29" t="s">
        <v>426</v>
      </c>
      <c r="E33" s="12"/>
      <c r="F33" s="17"/>
      <c r="G33" s="18">
        <v>3800</v>
      </c>
      <c r="H33" s="17"/>
      <c r="I33" s="18">
        <v>1900</v>
      </c>
      <c r="J33" s="17"/>
      <c r="K33" s="18">
        <f t="shared" si="1"/>
        <v>1900</v>
      </c>
      <c r="L33" s="17"/>
      <c r="M33" s="19">
        <v>1900</v>
      </c>
      <c r="N33" s="28"/>
      <c r="O33" s="28"/>
      <c r="P33" s="28"/>
      <c r="Q33" s="28"/>
      <c r="R33" s="28"/>
    </row>
    <row r="34" spans="1:18" x14ac:dyDescent="0.2">
      <c r="A34" s="28"/>
      <c r="B34" s="105"/>
      <c r="C34" s="113">
        <v>1706</v>
      </c>
      <c r="D34" s="109" t="s">
        <v>429</v>
      </c>
      <c r="E34" s="105"/>
      <c r="F34" s="105"/>
      <c r="G34" s="106">
        <v>25000</v>
      </c>
      <c r="H34" s="106"/>
      <c r="I34" s="106"/>
      <c r="J34" s="106"/>
      <c r="K34" s="106">
        <f t="shared" si="1"/>
        <v>25000</v>
      </c>
      <c r="L34" s="106"/>
      <c r="M34" s="108">
        <v>25000</v>
      </c>
      <c r="N34" s="28"/>
      <c r="O34" s="28"/>
      <c r="P34" s="28"/>
      <c r="Q34" s="28"/>
      <c r="R34" s="28"/>
    </row>
    <row r="35" spans="1:18" x14ac:dyDescent="0.2">
      <c r="A35" s="28"/>
      <c r="B35" s="24"/>
      <c r="C35" s="65">
        <v>1707</v>
      </c>
      <c r="D35" s="29" t="s">
        <v>430</v>
      </c>
      <c r="E35" s="29"/>
      <c r="F35" s="57"/>
      <c r="G35" s="18">
        <v>5068.05</v>
      </c>
      <c r="H35" s="17"/>
      <c r="I35" s="18"/>
      <c r="J35" s="17"/>
      <c r="K35" s="18">
        <f>SUM(G35-I35)</f>
        <v>5068.05</v>
      </c>
      <c r="L35" s="17"/>
      <c r="M35" s="19"/>
      <c r="N35" s="28"/>
      <c r="O35" s="28"/>
      <c r="P35" s="28"/>
      <c r="Q35" s="28"/>
      <c r="R35" s="28"/>
    </row>
    <row r="36" spans="1:18" x14ac:dyDescent="0.2">
      <c r="A36" s="28"/>
      <c r="B36" s="24"/>
      <c r="C36" s="65">
        <v>1708</v>
      </c>
      <c r="D36" s="29" t="s">
        <v>434</v>
      </c>
      <c r="E36" s="12"/>
      <c r="F36" s="17"/>
      <c r="G36" s="18"/>
      <c r="H36" s="17"/>
      <c r="I36" s="18"/>
      <c r="J36" s="17"/>
      <c r="K36" s="18"/>
      <c r="L36" s="17"/>
      <c r="M36" s="19"/>
      <c r="N36" s="28"/>
      <c r="O36" s="28"/>
      <c r="P36" s="28"/>
      <c r="Q36" s="28"/>
      <c r="R36" s="28"/>
    </row>
    <row r="37" spans="1:18" x14ac:dyDescent="0.2">
      <c r="A37" s="28"/>
      <c r="B37" s="24"/>
      <c r="C37" s="65">
        <v>1709</v>
      </c>
      <c r="D37" s="29" t="s">
        <v>435</v>
      </c>
      <c r="E37" s="12"/>
      <c r="F37" s="17"/>
      <c r="G37" s="18"/>
      <c r="H37" s="17"/>
      <c r="I37" s="18"/>
      <c r="J37" s="17"/>
      <c r="K37" s="18"/>
      <c r="L37" s="17"/>
      <c r="M37" s="19"/>
      <c r="N37" s="28"/>
      <c r="O37" s="28"/>
      <c r="P37" s="28"/>
      <c r="Q37" s="28"/>
      <c r="R37" s="28"/>
    </row>
    <row r="38" spans="1:18" x14ac:dyDescent="0.2">
      <c r="A38" s="28"/>
      <c r="B38" s="24"/>
      <c r="C38" s="65">
        <v>1710</v>
      </c>
      <c r="D38" s="29" t="s">
        <v>437</v>
      </c>
      <c r="E38" s="12"/>
      <c r="F38" s="17"/>
      <c r="G38" s="18">
        <v>16000</v>
      </c>
      <c r="H38" s="17"/>
      <c r="I38" s="18">
        <v>2000</v>
      </c>
      <c r="J38" s="17"/>
      <c r="K38" s="18">
        <f>SUM(G38-I38)</f>
        <v>14000</v>
      </c>
      <c r="L38" s="17"/>
      <c r="M38" s="19"/>
      <c r="N38" s="28"/>
      <c r="O38" s="28"/>
      <c r="P38" s="28"/>
      <c r="Q38" s="28"/>
      <c r="R38" s="28"/>
    </row>
    <row r="39" spans="1:18" x14ac:dyDescent="0.2">
      <c r="A39" s="28"/>
      <c r="B39" s="24"/>
      <c r="C39" s="65">
        <v>1711</v>
      </c>
      <c r="D39" s="29" t="s">
        <v>439</v>
      </c>
      <c r="E39" s="12"/>
      <c r="F39" s="17"/>
      <c r="G39" s="18">
        <v>5000</v>
      </c>
      <c r="H39" s="17"/>
      <c r="I39" s="18"/>
      <c r="J39" s="17"/>
      <c r="K39" s="18"/>
      <c r="L39" s="17"/>
      <c r="M39" s="19">
        <v>2500</v>
      </c>
      <c r="N39" s="28" t="s">
        <v>108</v>
      </c>
      <c r="O39" s="28"/>
      <c r="P39" s="28"/>
      <c r="Q39" s="28"/>
      <c r="R39" s="28"/>
    </row>
    <row r="40" spans="1:18" x14ac:dyDescent="0.2">
      <c r="A40" s="28"/>
      <c r="B40" s="24"/>
      <c r="C40" s="65">
        <v>1712</v>
      </c>
      <c r="D40" s="29" t="s">
        <v>443</v>
      </c>
      <c r="E40" s="12"/>
      <c r="F40" s="17"/>
      <c r="G40" s="18"/>
      <c r="H40" s="17"/>
      <c r="I40" s="18"/>
      <c r="J40" s="17"/>
      <c r="K40" s="18"/>
      <c r="L40" s="17"/>
      <c r="M40" s="19"/>
      <c r="N40" s="28"/>
      <c r="O40" s="28"/>
      <c r="P40" s="28"/>
      <c r="Q40" s="28"/>
      <c r="R40" s="28"/>
    </row>
    <row r="41" spans="1:18" x14ac:dyDescent="0.2">
      <c r="A41" s="28"/>
      <c r="B41" s="24"/>
      <c r="C41" s="65">
        <v>1713</v>
      </c>
      <c r="D41" s="29" t="s">
        <v>445</v>
      </c>
      <c r="E41" s="12"/>
      <c r="F41" s="17"/>
      <c r="G41" s="18">
        <v>5547.5</v>
      </c>
      <c r="H41" s="17"/>
      <c r="I41" s="18"/>
      <c r="J41" s="17"/>
      <c r="K41" s="18"/>
      <c r="L41" s="17"/>
      <c r="M41" s="19">
        <v>5547.5</v>
      </c>
      <c r="N41" s="28"/>
      <c r="O41" s="28"/>
      <c r="P41" s="28"/>
      <c r="Q41" s="28"/>
      <c r="R41" s="28"/>
    </row>
    <row r="42" spans="1:18" x14ac:dyDescent="0.2">
      <c r="A42" s="28"/>
      <c r="B42" s="24"/>
      <c r="C42" s="65">
        <v>1714</v>
      </c>
      <c r="D42" s="29" t="s">
        <v>447</v>
      </c>
      <c r="E42" s="12"/>
      <c r="F42" s="17"/>
      <c r="G42" s="18">
        <v>37875</v>
      </c>
      <c r="H42" s="17"/>
      <c r="I42" s="18"/>
      <c r="J42" s="17"/>
      <c r="K42" s="18"/>
      <c r="L42" s="17"/>
      <c r="M42" s="19"/>
      <c r="N42" s="28"/>
      <c r="O42" s="28"/>
      <c r="P42" s="28"/>
      <c r="Q42" s="28"/>
      <c r="R42" s="28"/>
    </row>
    <row r="43" spans="1:18" x14ac:dyDescent="0.2">
      <c r="A43" s="28"/>
      <c r="B43" s="24"/>
      <c r="C43" s="65">
        <v>1715</v>
      </c>
      <c r="D43" s="29" t="s">
        <v>449</v>
      </c>
      <c r="E43" s="12"/>
      <c r="F43" s="17"/>
      <c r="G43" s="18">
        <v>3568.6</v>
      </c>
      <c r="H43" s="17"/>
      <c r="I43" s="18"/>
      <c r="J43" s="17"/>
      <c r="K43" s="18"/>
      <c r="L43" s="17"/>
      <c r="M43" s="19"/>
      <c r="N43" s="28"/>
      <c r="O43" s="28"/>
      <c r="P43" s="28"/>
      <c r="Q43" s="28"/>
      <c r="R43" s="28"/>
    </row>
    <row r="44" spans="1:18" x14ac:dyDescent="0.2">
      <c r="A44" s="28"/>
      <c r="B44" s="24"/>
      <c r="C44" s="65">
        <v>1716</v>
      </c>
      <c r="D44" s="29" t="s">
        <v>451</v>
      </c>
      <c r="E44" s="12"/>
      <c r="F44" s="17"/>
      <c r="G44" s="18">
        <v>9000</v>
      </c>
      <c r="H44" s="17"/>
      <c r="I44" s="18"/>
      <c r="J44" s="17"/>
      <c r="K44" s="18"/>
      <c r="L44" s="17"/>
      <c r="M44" s="19"/>
      <c r="N44" s="28"/>
      <c r="O44" s="28"/>
      <c r="P44" s="28"/>
      <c r="Q44" s="28"/>
      <c r="R44" s="28"/>
    </row>
    <row r="45" spans="1:18" x14ac:dyDescent="0.2">
      <c r="A45" s="28"/>
      <c r="B45" s="105"/>
      <c r="C45" s="88"/>
      <c r="D45" s="105"/>
      <c r="E45" s="105"/>
      <c r="F45" s="105"/>
      <c r="G45" s="105"/>
      <c r="H45" s="105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 x14ac:dyDescent="0.2">
      <c r="A46" s="28"/>
      <c r="B46" s="105"/>
      <c r="C46" s="88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28"/>
      <c r="O46" s="28"/>
      <c r="P46" s="28"/>
      <c r="Q46" s="28"/>
      <c r="R46" s="28"/>
    </row>
    <row r="47" spans="1:18" x14ac:dyDescent="0.2">
      <c r="A47" s="28"/>
      <c r="B47" s="105"/>
      <c r="C47" s="88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28"/>
      <c r="O47" s="28"/>
      <c r="P47" s="28"/>
      <c r="Q47" s="28"/>
      <c r="R47" s="28"/>
    </row>
    <row r="48" spans="1:18" x14ac:dyDescent="0.2">
      <c r="A48" s="28"/>
      <c r="B48" s="105"/>
      <c r="C48" s="88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28"/>
      <c r="O48" s="28"/>
      <c r="P48" s="28"/>
      <c r="Q48" s="28"/>
      <c r="R48" s="28"/>
    </row>
    <row r="49" spans="1:18" x14ac:dyDescent="0.2">
      <c r="A49" s="28"/>
      <c r="B49" s="105"/>
      <c r="C49" s="88"/>
      <c r="D49" s="105"/>
      <c r="E49" s="105"/>
      <c r="F49" s="105"/>
      <c r="G49" s="105"/>
      <c r="H49" s="105"/>
      <c r="I49" s="109" t="s">
        <v>442</v>
      </c>
      <c r="J49" s="105"/>
      <c r="K49" s="105"/>
      <c r="L49" s="105"/>
      <c r="M49" s="114">
        <f>SUM(M5:M39)</f>
        <v>171960.29</v>
      </c>
      <c r="N49" s="28"/>
      <c r="O49" s="28"/>
      <c r="P49" s="28"/>
      <c r="Q49" s="28"/>
      <c r="R49" s="28"/>
    </row>
    <row r="50" spans="1:18" x14ac:dyDescent="0.2">
      <c r="A50" s="28"/>
      <c r="B50" s="105"/>
      <c r="C50" s="88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28"/>
      <c r="O50" s="28"/>
      <c r="P50" s="28"/>
      <c r="Q50" s="28"/>
      <c r="R50" s="28"/>
    </row>
    <row r="51" spans="1:18" x14ac:dyDescent="0.2">
      <c r="A51" s="28"/>
      <c r="B51" s="105"/>
      <c r="C51" s="88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28"/>
      <c r="O51" s="28"/>
      <c r="P51" s="28"/>
      <c r="Q51" s="28"/>
      <c r="R51" s="28"/>
    </row>
    <row r="52" spans="1:18" x14ac:dyDescent="0.2">
      <c r="A52" s="28"/>
      <c r="B52" s="105"/>
      <c r="C52" s="88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28"/>
      <c r="O52" s="28"/>
      <c r="P52" s="28"/>
      <c r="Q52" s="28"/>
      <c r="R52" s="28"/>
    </row>
    <row r="53" spans="1:18" x14ac:dyDescent="0.2">
      <c r="A53" s="28"/>
      <c r="B53" s="105"/>
      <c r="C53" s="88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28"/>
      <c r="O53" s="28"/>
      <c r="P53" s="28"/>
      <c r="Q53" s="28"/>
      <c r="R53" s="28"/>
    </row>
    <row r="54" spans="1:18" x14ac:dyDescent="0.2">
      <c r="A54" s="28"/>
      <c r="B54" s="105"/>
      <c r="C54" s="88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28"/>
      <c r="O54" s="28"/>
      <c r="P54" s="28"/>
      <c r="Q54" s="28"/>
      <c r="R54" s="28"/>
    </row>
    <row r="55" spans="1:18" x14ac:dyDescent="0.2">
      <c r="A55" s="28"/>
      <c r="B55" s="105"/>
      <c r="C55" s="88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28"/>
      <c r="O55" s="28"/>
      <c r="P55" s="28"/>
      <c r="Q55" s="28"/>
      <c r="R55" s="28"/>
    </row>
    <row r="56" spans="1:18" x14ac:dyDescent="0.2">
      <c r="A56" s="28"/>
      <c r="B56" s="105"/>
      <c r="C56" s="88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28"/>
      <c r="O56" s="28"/>
      <c r="P56" s="28"/>
      <c r="Q56" s="28"/>
      <c r="R56" s="28"/>
    </row>
    <row r="57" spans="1:18" x14ac:dyDescent="0.2">
      <c r="A57" s="28"/>
      <c r="B57" s="105"/>
      <c r="C57" s="88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28"/>
      <c r="O57" s="28"/>
      <c r="P57" s="28"/>
      <c r="Q57" s="28"/>
      <c r="R57" s="28"/>
    </row>
    <row r="58" spans="1:18" x14ac:dyDescent="0.2">
      <c r="A58" s="28"/>
      <c r="B58" s="105"/>
      <c r="C58" s="88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28"/>
      <c r="O58" s="28"/>
      <c r="P58" s="28"/>
      <c r="Q58" s="28"/>
      <c r="R58" s="28"/>
    </row>
    <row r="59" spans="1:18" x14ac:dyDescent="0.2">
      <c r="A59" s="28"/>
      <c r="B59" s="105"/>
      <c r="C59" s="88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28"/>
      <c r="O59" s="28"/>
      <c r="P59" s="28"/>
      <c r="Q59" s="28"/>
      <c r="R59" s="28"/>
    </row>
    <row r="60" spans="1:18" x14ac:dyDescent="0.2">
      <c r="A60" s="28"/>
      <c r="B60" s="105"/>
      <c r="C60" s="88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28"/>
      <c r="O60" s="28"/>
      <c r="P60" s="28"/>
      <c r="Q60" s="28"/>
      <c r="R60" s="28"/>
    </row>
    <row r="61" spans="1:18" x14ac:dyDescent="0.2">
      <c r="A61" s="28"/>
      <c r="B61" s="105"/>
      <c r="C61" s="88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28"/>
      <c r="O61" s="28"/>
      <c r="P61" s="28"/>
      <c r="Q61" s="28"/>
      <c r="R61" s="28"/>
    </row>
    <row r="62" spans="1:18" x14ac:dyDescent="0.2">
      <c r="A62" s="28"/>
      <c r="B62" s="105"/>
      <c r="C62" s="88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28"/>
      <c r="O62" s="28"/>
      <c r="P62" s="28"/>
      <c r="Q62" s="28"/>
      <c r="R62" s="28"/>
    </row>
    <row r="63" spans="1:18" x14ac:dyDescent="0.2">
      <c r="A63" s="28"/>
      <c r="B63" s="105"/>
      <c r="C63" s="88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28"/>
      <c r="O63" s="28"/>
      <c r="P63" s="28"/>
      <c r="Q63" s="28"/>
      <c r="R63" s="28"/>
    </row>
    <row r="64" spans="1:18" x14ac:dyDescent="0.2">
      <c r="A64" s="28"/>
      <c r="B64" s="105"/>
      <c r="C64" s="88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28"/>
      <c r="O64" s="28"/>
      <c r="P64" s="28"/>
      <c r="Q64" s="28"/>
      <c r="R64" s="28"/>
    </row>
    <row r="65" spans="1:18" x14ac:dyDescent="0.2">
      <c r="A65" s="28"/>
      <c r="B65" s="105"/>
      <c r="C65" s="88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28"/>
      <c r="O65" s="28"/>
      <c r="P65" s="28"/>
      <c r="Q65" s="28"/>
      <c r="R65" s="28"/>
    </row>
    <row r="66" spans="1:18" x14ac:dyDescent="0.2">
      <c r="A66" s="28"/>
      <c r="B66" s="105"/>
      <c r="C66" s="88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28"/>
      <c r="O66" s="28"/>
      <c r="P66" s="28"/>
      <c r="Q66" s="28"/>
      <c r="R66" s="28"/>
    </row>
    <row r="67" spans="1:18" x14ac:dyDescent="0.2">
      <c r="A67" s="28"/>
      <c r="B67" s="105"/>
      <c r="C67" s="88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28"/>
      <c r="O67" s="28"/>
      <c r="P67" s="28"/>
      <c r="Q67" s="28"/>
      <c r="R67" s="28"/>
    </row>
    <row r="68" spans="1:18" x14ac:dyDescent="0.2">
      <c r="A68" s="28"/>
      <c r="B68" s="105"/>
      <c r="C68" s="88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28"/>
      <c r="O68" s="28"/>
      <c r="P68" s="28"/>
      <c r="Q68" s="28"/>
      <c r="R68" s="28"/>
    </row>
    <row r="69" spans="1:18" x14ac:dyDescent="0.2">
      <c r="A69" s="28"/>
      <c r="B69" s="105"/>
      <c r="C69" s="88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28"/>
      <c r="O69" s="28"/>
      <c r="P69" s="28"/>
      <c r="Q69" s="28"/>
      <c r="R69" s="28"/>
    </row>
    <row r="70" spans="1:18" x14ac:dyDescent="0.2">
      <c r="A70" s="28"/>
      <c r="B70" s="105"/>
      <c r="C70" s="88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28"/>
      <c r="O70" s="28"/>
      <c r="P70" s="28"/>
      <c r="Q70" s="28"/>
      <c r="R70" s="28"/>
    </row>
    <row r="71" spans="1:18" x14ac:dyDescent="0.2">
      <c r="A71" s="28"/>
      <c r="B71" s="105"/>
      <c r="C71" s="88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28"/>
      <c r="O71" s="28"/>
      <c r="P71" s="28"/>
      <c r="Q71" s="28"/>
      <c r="R71" s="28"/>
    </row>
    <row r="72" spans="1:18" x14ac:dyDescent="0.2">
      <c r="A72" s="28"/>
      <c r="B72" s="105"/>
      <c r="C72" s="88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28"/>
      <c r="O72" s="28"/>
      <c r="P72" s="28"/>
      <c r="Q72" s="28"/>
      <c r="R72" s="28"/>
    </row>
    <row r="73" spans="1:18" x14ac:dyDescent="0.2">
      <c r="A73" s="28"/>
      <c r="B73" s="105"/>
      <c r="C73" s="88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28"/>
      <c r="O73" s="28"/>
      <c r="P73" s="28"/>
      <c r="Q73" s="28"/>
      <c r="R73" s="28"/>
    </row>
    <row r="74" spans="1:18" x14ac:dyDescent="0.2">
      <c r="A74" s="28"/>
      <c r="B74" s="105"/>
      <c r="C74" s="88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28"/>
      <c r="O74" s="28"/>
      <c r="P74" s="28"/>
      <c r="Q74" s="28"/>
      <c r="R74" s="28"/>
    </row>
    <row r="75" spans="1:18" x14ac:dyDescent="0.2">
      <c r="A75" s="28"/>
      <c r="B75" s="105"/>
      <c r="C75" s="88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28"/>
      <c r="O75" s="28"/>
      <c r="P75" s="28"/>
      <c r="Q75" s="28"/>
      <c r="R75" s="28"/>
    </row>
    <row r="76" spans="1:18" x14ac:dyDescent="0.2">
      <c r="A76" s="28"/>
      <c r="B76" s="105"/>
      <c r="C76" s="88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28"/>
      <c r="O76" s="28"/>
      <c r="P76" s="28"/>
      <c r="Q76" s="28"/>
      <c r="R76" s="28"/>
    </row>
    <row r="77" spans="1:18" x14ac:dyDescent="0.2">
      <c r="A77" s="28"/>
      <c r="B77" s="105"/>
      <c r="C77" s="88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28"/>
      <c r="O77" s="28"/>
      <c r="P77" s="28"/>
      <c r="Q77" s="28"/>
      <c r="R77" s="28"/>
    </row>
    <row r="78" spans="1:18" x14ac:dyDescent="0.2">
      <c r="A78" s="28"/>
      <c r="B78" s="105"/>
      <c r="C78" s="88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28"/>
      <c r="O78" s="28"/>
      <c r="P78" s="28"/>
      <c r="Q78" s="28"/>
      <c r="R78" s="28"/>
    </row>
    <row r="79" spans="1:18" x14ac:dyDescent="0.2">
      <c r="A79" s="28"/>
      <c r="B79" s="105"/>
      <c r="C79" s="88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28"/>
      <c r="O79" s="28"/>
      <c r="P79" s="28"/>
      <c r="Q79" s="28"/>
      <c r="R79" s="28"/>
    </row>
    <row r="80" spans="1:18" x14ac:dyDescent="0.2">
      <c r="A80" s="28"/>
      <c r="B80" s="105"/>
      <c r="C80" s="88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28"/>
      <c r="O80" s="28"/>
      <c r="P80" s="28"/>
      <c r="Q80" s="28"/>
      <c r="R80" s="28"/>
    </row>
    <row r="81" spans="1:18" x14ac:dyDescent="0.2">
      <c r="A81" s="28"/>
      <c r="B81" s="105"/>
      <c r="C81" s="88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28"/>
      <c r="O81" s="28"/>
      <c r="P81" s="28"/>
      <c r="Q81" s="28"/>
      <c r="R81" s="28"/>
    </row>
    <row r="82" spans="1:18" x14ac:dyDescent="0.2">
      <c r="A82" s="28"/>
      <c r="B82" s="105"/>
      <c r="C82" s="88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28"/>
      <c r="O82" s="28"/>
      <c r="P82" s="28"/>
      <c r="Q82" s="28"/>
      <c r="R82" s="28"/>
    </row>
    <row r="83" spans="1:18" x14ac:dyDescent="0.2">
      <c r="A83" s="28"/>
      <c r="B83" s="105"/>
      <c r="C83" s="88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28"/>
      <c r="O83" s="28"/>
      <c r="P83" s="28"/>
      <c r="Q83" s="28"/>
      <c r="R83" s="28"/>
    </row>
    <row r="84" spans="1:18" x14ac:dyDescent="0.2">
      <c r="A84" s="28"/>
      <c r="B84" s="105"/>
      <c r="C84" s="88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28"/>
      <c r="O84" s="28"/>
      <c r="P84" s="28"/>
      <c r="Q84" s="28"/>
      <c r="R84" s="28"/>
    </row>
    <row r="85" spans="1:18" x14ac:dyDescent="0.2">
      <c r="A85" s="28"/>
      <c r="B85" s="105"/>
      <c r="C85" s="88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28"/>
      <c r="O85" s="28"/>
      <c r="P85" s="28"/>
      <c r="Q85" s="28"/>
      <c r="R85" s="28"/>
    </row>
    <row r="86" spans="1:18" x14ac:dyDescent="0.2">
      <c r="A86" s="28"/>
      <c r="B86" s="105"/>
      <c r="C86" s="88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28"/>
      <c r="O86" s="28"/>
      <c r="P86" s="28"/>
      <c r="Q86" s="28"/>
      <c r="R86" s="28"/>
    </row>
    <row r="87" spans="1:18" x14ac:dyDescent="0.2">
      <c r="A87" s="28"/>
      <c r="B87" s="105"/>
      <c r="C87" s="88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28"/>
      <c r="O87" s="28"/>
      <c r="P87" s="28"/>
      <c r="Q87" s="28"/>
      <c r="R87" s="28"/>
    </row>
    <row r="88" spans="1:18" x14ac:dyDescent="0.2">
      <c r="A88" s="28"/>
      <c r="B88" s="105"/>
      <c r="C88" s="88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28"/>
      <c r="O88" s="28"/>
      <c r="P88" s="28"/>
      <c r="Q88" s="28"/>
      <c r="R88" s="28"/>
    </row>
    <row r="89" spans="1:18" x14ac:dyDescent="0.2">
      <c r="A89" s="28"/>
      <c r="B89" s="105"/>
      <c r="C89" s="88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28"/>
      <c r="O89" s="28"/>
      <c r="P89" s="28"/>
      <c r="Q89" s="28"/>
      <c r="R89" s="28"/>
    </row>
    <row r="90" spans="1:18" x14ac:dyDescent="0.2">
      <c r="A90" s="28"/>
      <c r="B90" s="105"/>
      <c r="C90" s="88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28"/>
      <c r="O90" s="28"/>
      <c r="P90" s="28"/>
      <c r="Q90" s="28"/>
      <c r="R90" s="28"/>
    </row>
    <row r="91" spans="1:18" x14ac:dyDescent="0.2">
      <c r="A91" s="28"/>
      <c r="B91" s="105"/>
      <c r="C91" s="88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28"/>
      <c r="O91" s="28"/>
      <c r="P91" s="28"/>
      <c r="Q91" s="28"/>
      <c r="R91" s="28"/>
    </row>
    <row r="92" spans="1:18" x14ac:dyDescent="0.2">
      <c r="A92" s="28"/>
      <c r="B92" s="105"/>
      <c r="C92" s="88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28"/>
      <c r="O92" s="28"/>
      <c r="P92" s="28"/>
      <c r="Q92" s="28"/>
      <c r="R92" s="28"/>
    </row>
    <row r="93" spans="1:18" x14ac:dyDescent="0.2">
      <c r="A93" s="28"/>
      <c r="B93" s="105"/>
      <c r="C93" s="88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28"/>
      <c r="O93" s="28"/>
      <c r="P93" s="28"/>
      <c r="Q93" s="28"/>
      <c r="R93" s="28"/>
    </row>
    <row r="94" spans="1:18" x14ac:dyDescent="0.2">
      <c r="A94" s="28"/>
      <c r="B94" s="105"/>
      <c r="C94" s="88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28"/>
      <c r="O94" s="28"/>
      <c r="P94" s="28"/>
      <c r="Q94" s="28"/>
      <c r="R94" s="28"/>
    </row>
    <row r="95" spans="1:18" x14ac:dyDescent="0.2">
      <c r="A95" s="28"/>
      <c r="B95" s="105"/>
      <c r="C95" s="88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28"/>
      <c r="O95" s="28"/>
      <c r="P95" s="28"/>
      <c r="Q95" s="28"/>
      <c r="R95" s="28"/>
    </row>
    <row r="96" spans="1:18" x14ac:dyDescent="0.2">
      <c r="A96" s="28"/>
      <c r="B96" s="105"/>
      <c r="C96" s="88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28"/>
      <c r="O96" s="28"/>
      <c r="P96" s="28"/>
      <c r="Q96" s="28"/>
      <c r="R96" s="28"/>
    </row>
    <row r="97" spans="1:18" x14ac:dyDescent="0.2">
      <c r="A97" s="28"/>
      <c r="B97" s="105"/>
      <c r="C97" s="88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28"/>
      <c r="O97" s="28"/>
      <c r="P97" s="28"/>
      <c r="Q97" s="28"/>
      <c r="R97" s="28"/>
    </row>
    <row r="98" spans="1:18" x14ac:dyDescent="0.2">
      <c r="A98" s="28"/>
      <c r="B98" s="105"/>
      <c r="C98" s="88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28"/>
      <c r="O98" s="28"/>
      <c r="P98" s="28"/>
      <c r="Q98" s="28"/>
      <c r="R98" s="28"/>
    </row>
    <row r="99" spans="1:18" x14ac:dyDescent="0.2">
      <c r="A99" s="28"/>
      <c r="B99" s="105"/>
      <c r="C99" s="88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28"/>
      <c r="O99" s="28"/>
      <c r="P99" s="28"/>
      <c r="Q99" s="28"/>
      <c r="R99" s="28"/>
    </row>
    <row r="100" spans="1:18" x14ac:dyDescent="0.2">
      <c r="A100" s="28"/>
      <c r="B100" s="105"/>
      <c r="C100" s="88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28"/>
      <c r="O100" s="28"/>
      <c r="P100" s="28"/>
      <c r="Q100" s="28"/>
      <c r="R100" s="28"/>
    </row>
    <row r="101" spans="1:18" x14ac:dyDescent="0.2">
      <c r="A101" s="28"/>
      <c r="B101" s="105"/>
      <c r="C101" s="88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28"/>
      <c r="O101" s="28"/>
      <c r="P101" s="28"/>
      <c r="Q101" s="28"/>
      <c r="R101" s="28"/>
    </row>
    <row r="102" spans="1:18" x14ac:dyDescent="0.2">
      <c r="A102" s="28"/>
      <c r="B102" s="105"/>
      <c r="C102" s="88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28"/>
      <c r="O102" s="28"/>
      <c r="P102" s="28"/>
      <c r="Q102" s="28"/>
      <c r="R102" s="28"/>
    </row>
    <row r="103" spans="1:18" x14ac:dyDescent="0.2">
      <c r="A103" s="28"/>
      <c r="B103" s="105"/>
      <c r="C103" s="88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28"/>
      <c r="O103" s="28"/>
      <c r="P103" s="28"/>
      <c r="Q103" s="28"/>
      <c r="R103" s="28"/>
    </row>
    <row r="104" spans="1:18" x14ac:dyDescent="0.2">
      <c r="A104" s="28"/>
      <c r="B104" s="105"/>
      <c r="C104" s="88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28"/>
      <c r="O104" s="28"/>
      <c r="P104" s="28"/>
      <c r="Q104" s="28"/>
      <c r="R104" s="28"/>
    </row>
    <row r="105" spans="1:18" x14ac:dyDescent="0.2">
      <c r="A105" s="28"/>
      <c r="B105" s="105"/>
      <c r="C105" s="88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28"/>
      <c r="O105" s="28"/>
      <c r="P105" s="28"/>
      <c r="Q105" s="28"/>
      <c r="R105" s="28"/>
    </row>
    <row r="106" spans="1:18" x14ac:dyDescent="0.2">
      <c r="A106" s="28"/>
      <c r="B106" s="105"/>
      <c r="C106" s="88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28"/>
      <c r="O106" s="28"/>
      <c r="P106" s="28"/>
      <c r="Q106" s="28"/>
      <c r="R106" s="28"/>
    </row>
    <row r="107" spans="1:18" x14ac:dyDescent="0.2">
      <c r="A107" s="28"/>
      <c r="B107" s="105"/>
      <c r="C107" s="88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28"/>
      <c r="O107" s="28"/>
      <c r="P107" s="28"/>
      <c r="Q107" s="28"/>
      <c r="R107" s="28"/>
    </row>
    <row r="108" spans="1:18" x14ac:dyDescent="0.2">
      <c r="A108" s="28"/>
      <c r="B108" s="105"/>
      <c r="C108" s="88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28"/>
      <c r="O108" s="28"/>
      <c r="P108" s="28"/>
      <c r="Q108" s="28"/>
      <c r="R108" s="28"/>
    </row>
    <row r="109" spans="1:18" x14ac:dyDescent="0.2">
      <c r="A109" s="28"/>
      <c r="B109" s="105"/>
      <c r="C109" s="88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28"/>
      <c r="O109" s="28"/>
      <c r="P109" s="28"/>
      <c r="Q109" s="28"/>
      <c r="R109" s="28"/>
    </row>
    <row r="110" spans="1:18" x14ac:dyDescent="0.2">
      <c r="A110" s="28"/>
      <c r="B110" s="105"/>
      <c r="C110" s="88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28"/>
      <c r="O110" s="28"/>
      <c r="P110" s="28"/>
      <c r="Q110" s="28"/>
      <c r="R110" s="28"/>
    </row>
    <row r="111" spans="1:18" x14ac:dyDescent="0.2">
      <c r="A111" s="28"/>
      <c r="B111" s="105"/>
      <c r="C111" s="88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28"/>
      <c r="O111" s="28"/>
      <c r="P111" s="28"/>
      <c r="Q111" s="28"/>
      <c r="R111" s="28"/>
    </row>
    <row r="112" spans="1:18" x14ac:dyDescent="0.2">
      <c r="A112" s="28"/>
      <c r="B112" s="105"/>
      <c r="C112" s="88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28"/>
      <c r="O112" s="28"/>
      <c r="P112" s="28"/>
      <c r="Q112" s="28"/>
      <c r="R112" s="28"/>
    </row>
    <row r="113" spans="1:18" x14ac:dyDescent="0.2">
      <c r="A113" s="28"/>
      <c r="B113" s="105"/>
      <c r="C113" s="88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28"/>
      <c r="O113" s="28"/>
      <c r="P113" s="28"/>
      <c r="Q113" s="28"/>
      <c r="R113" s="28"/>
    </row>
    <row r="114" spans="1:18" x14ac:dyDescent="0.2">
      <c r="A114" s="28"/>
      <c r="B114" s="105"/>
      <c r="C114" s="88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28"/>
      <c r="O114" s="28"/>
      <c r="P114" s="28"/>
      <c r="Q114" s="28"/>
      <c r="R114" s="28"/>
    </row>
    <row r="115" spans="1:18" x14ac:dyDescent="0.2">
      <c r="A115" s="28"/>
      <c r="B115" s="105"/>
      <c r="C115" s="88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28"/>
      <c r="O115" s="28"/>
      <c r="P115" s="28"/>
      <c r="Q115" s="28"/>
      <c r="R115" s="28"/>
    </row>
    <row r="116" spans="1:18" x14ac:dyDescent="0.2">
      <c r="A116" s="28"/>
      <c r="B116" s="105"/>
      <c r="C116" s="88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28"/>
      <c r="O116" s="28"/>
      <c r="P116" s="28"/>
      <c r="Q116" s="28"/>
      <c r="R116" s="28"/>
    </row>
    <row r="117" spans="1:18" x14ac:dyDescent="0.2">
      <c r="A117" s="28"/>
      <c r="B117" s="105"/>
      <c r="C117" s="88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28"/>
      <c r="O117" s="28"/>
      <c r="P117" s="28"/>
      <c r="Q117" s="28"/>
      <c r="R117" s="28"/>
    </row>
    <row r="118" spans="1:18" x14ac:dyDescent="0.2">
      <c r="A118" s="28"/>
      <c r="B118" s="105"/>
      <c r="C118" s="88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28"/>
      <c r="O118" s="28"/>
      <c r="P118" s="28"/>
      <c r="Q118" s="28"/>
      <c r="R118" s="28"/>
    </row>
    <row r="119" spans="1:18" x14ac:dyDescent="0.2">
      <c r="A119" s="28"/>
      <c r="B119" s="105"/>
      <c r="C119" s="88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28"/>
      <c r="O119" s="28"/>
      <c r="P119" s="28"/>
      <c r="Q119" s="28"/>
      <c r="R119" s="28"/>
    </row>
    <row r="120" spans="1:18" x14ac:dyDescent="0.2">
      <c r="A120" s="28"/>
      <c r="B120" s="105"/>
      <c r="C120" s="88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28"/>
      <c r="O120" s="28"/>
      <c r="P120" s="28"/>
      <c r="Q120" s="28"/>
      <c r="R120" s="28"/>
    </row>
    <row r="121" spans="1:18" x14ac:dyDescent="0.2">
      <c r="A121" s="28"/>
      <c r="B121" s="105"/>
      <c r="C121" s="88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28"/>
      <c r="O121" s="28"/>
      <c r="P121" s="28"/>
      <c r="Q121" s="28"/>
      <c r="R121" s="28"/>
    </row>
    <row r="122" spans="1:18" x14ac:dyDescent="0.2">
      <c r="A122" s="28"/>
      <c r="B122" s="105"/>
      <c r="C122" s="88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28"/>
      <c r="O122" s="28"/>
      <c r="P122" s="28"/>
      <c r="Q122" s="28"/>
      <c r="R122" s="28"/>
    </row>
    <row r="123" spans="1:18" x14ac:dyDescent="0.2">
      <c r="A123" s="28"/>
      <c r="B123" s="105"/>
      <c r="C123" s="88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28"/>
      <c r="O123" s="28"/>
      <c r="P123" s="28"/>
      <c r="Q123" s="28"/>
      <c r="R123" s="28"/>
    </row>
    <row r="124" spans="1:18" x14ac:dyDescent="0.2">
      <c r="A124" s="28"/>
      <c r="B124" s="105"/>
      <c r="C124" s="88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28"/>
      <c r="O124" s="28"/>
      <c r="P124" s="28"/>
      <c r="Q124" s="28"/>
      <c r="R124" s="28"/>
    </row>
    <row r="125" spans="1:18" x14ac:dyDescent="0.2">
      <c r="A125" s="28"/>
      <c r="B125" s="105"/>
      <c r="C125" s="88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28"/>
      <c r="O125" s="28"/>
      <c r="P125" s="28"/>
      <c r="Q125" s="28"/>
      <c r="R125" s="28"/>
    </row>
    <row r="126" spans="1:18" x14ac:dyDescent="0.2">
      <c r="A126" s="28"/>
      <c r="B126" s="105"/>
      <c r="C126" s="88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28"/>
      <c r="O126" s="28"/>
      <c r="P126" s="28"/>
      <c r="Q126" s="28"/>
      <c r="R126" s="28"/>
    </row>
    <row r="127" spans="1:18" x14ac:dyDescent="0.2">
      <c r="A127" s="28"/>
      <c r="B127" s="105"/>
      <c r="C127" s="88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28"/>
      <c r="O127" s="28"/>
      <c r="P127" s="28"/>
      <c r="Q127" s="28"/>
      <c r="R127" s="28"/>
    </row>
    <row r="128" spans="1:18" x14ac:dyDescent="0.2">
      <c r="A128" s="28"/>
      <c r="B128" s="105"/>
      <c r="C128" s="88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28"/>
      <c r="O128" s="28"/>
      <c r="P128" s="28"/>
      <c r="Q128" s="28"/>
      <c r="R128" s="28"/>
    </row>
    <row r="129" spans="1:18" x14ac:dyDescent="0.2">
      <c r="A129" s="28"/>
      <c r="B129" s="105"/>
      <c r="C129" s="88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28"/>
      <c r="O129" s="28"/>
      <c r="P129" s="28"/>
      <c r="Q129" s="28"/>
      <c r="R129" s="28"/>
    </row>
    <row r="130" spans="1:18" x14ac:dyDescent="0.2">
      <c r="A130" s="28"/>
      <c r="B130" s="105"/>
      <c r="C130" s="88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28"/>
      <c r="O130" s="28"/>
      <c r="P130" s="28"/>
      <c r="Q130" s="28"/>
      <c r="R130" s="28"/>
    </row>
    <row r="131" spans="1:18" x14ac:dyDescent="0.2">
      <c r="A131" s="28"/>
      <c r="B131" s="105"/>
      <c r="C131" s="88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28"/>
      <c r="O131" s="28"/>
      <c r="P131" s="28"/>
      <c r="Q131" s="28"/>
      <c r="R131" s="28"/>
    </row>
    <row r="132" spans="1:18" x14ac:dyDescent="0.2">
      <c r="A132" s="28"/>
      <c r="B132" s="105"/>
      <c r="C132" s="88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28"/>
      <c r="O132" s="28"/>
      <c r="P132" s="28"/>
      <c r="Q132" s="28"/>
      <c r="R132" s="28"/>
    </row>
    <row r="133" spans="1:18" x14ac:dyDescent="0.2">
      <c r="A133" s="28"/>
      <c r="B133" s="105"/>
      <c r="C133" s="88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28"/>
      <c r="O133" s="28"/>
      <c r="P133" s="28"/>
      <c r="Q133" s="28"/>
      <c r="R133" s="28"/>
    </row>
    <row r="134" spans="1:18" x14ac:dyDescent="0.2">
      <c r="A134" s="28"/>
      <c r="B134" s="105"/>
      <c r="C134" s="88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28"/>
      <c r="O134" s="28"/>
      <c r="P134" s="28"/>
      <c r="Q134" s="28"/>
      <c r="R134" s="28"/>
    </row>
    <row r="135" spans="1:18" x14ac:dyDescent="0.2">
      <c r="A135" s="28"/>
      <c r="B135" s="105"/>
      <c r="C135" s="88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28"/>
      <c r="O135" s="28"/>
      <c r="P135" s="28"/>
      <c r="Q135" s="28"/>
      <c r="R135" s="28"/>
    </row>
    <row r="136" spans="1:18" x14ac:dyDescent="0.2">
      <c r="A136" s="28"/>
      <c r="B136" s="105"/>
      <c r="C136" s="88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28"/>
      <c r="O136" s="28"/>
      <c r="P136" s="28"/>
      <c r="Q136" s="28"/>
      <c r="R136" s="28"/>
    </row>
    <row r="137" spans="1:18" x14ac:dyDescent="0.2">
      <c r="A137" s="28"/>
      <c r="B137" s="105"/>
      <c r="C137" s="88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28"/>
      <c r="O137" s="28"/>
      <c r="P137" s="28"/>
      <c r="Q137" s="28"/>
      <c r="R137" s="28"/>
    </row>
    <row r="138" spans="1:18" x14ac:dyDescent="0.2">
      <c r="A138" s="28"/>
      <c r="B138" s="105"/>
      <c r="C138" s="88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28"/>
      <c r="O138" s="28"/>
      <c r="P138" s="28"/>
      <c r="Q138" s="28"/>
      <c r="R138" s="28"/>
    </row>
    <row r="139" spans="1:18" x14ac:dyDescent="0.2">
      <c r="A139" s="28"/>
      <c r="B139" s="105"/>
      <c r="C139" s="88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28"/>
      <c r="O139" s="28"/>
      <c r="P139" s="28"/>
      <c r="Q139" s="28"/>
      <c r="R139" s="28"/>
    </row>
    <row r="140" spans="1:18" x14ac:dyDescent="0.2">
      <c r="A140" s="28"/>
      <c r="B140" s="105"/>
      <c r="C140" s="88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28"/>
      <c r="O140" s="28"/>
      <c r="P140" s="28"/>
      <c r="Q140" s="28"/>
      <c r="R140" s="28"/>
    </row>
    <row r="141" spans="1:18" x14ac:dyDescent="0.2">
      <c r="A141" s="28"/>
      <c r="B141" s="105"/>
      <c r="C141" s="88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28"/>
      <c r="O141" s="28"/>
      <c r="P141" s="28"/>
      <c r="Q141" s="28"/>
      <c r="R141" s="28"/>
    </row>
    <row r="142" spans="1:18" x14ac:dyDescent="0.2">
      <c r="A142" s="28"/>
      <c r="B142" s="105"/>
      <c r="C142" s="88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28"/>
      <c r="O142" s="28"/>
      <c r="P142" s="28"/>
      <c r="Q142" s="28"/>
      <c r="R142" s="28"/>
    </row>
    <row r="143" spans="1:18" x14ac:dyDescent="0.2">
      <c r="A143" s="28"/>
      <c r="B143" s="105"/>
      <c r="C143" s="88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28"/>
      <c r="O143" s="28"/>
      <c r="P143" s="28"/>
      <c r="Q143" s="28"/>
      <c r="R143" s="28"/>
    </row>
    <row r="144" spans="1:18" x14ac:dyDescent="0.2">
      <c r="A144" s="28"/>
      <c r="B144" s="105"/>
      <c r="C144" s="88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28"/>
      <c r="O144" s="28"/>
      <c r="P144" s="28"/>
      <c r="Q144" s="28"/>
      <c r="R144" s="28"/>
    </row>
    <row r="145" spans="1:18" x14ac:dyDescent="0.2">
      <c r="A145" s="28"/>
      <c r="B145" s="105"/>
      <c r="C145" s="88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28"/>
      <c r="O145" s="28"/>
      <c r="P145" s="28"/>
      <c r="Q145" s="28"/>
      <c r="R145" s="28"/>
    </row>
    <row r="146" spans="1:18" x14ac:dyDescent="0.2">
      <c r="A146" s="28"/>
      <c r="B146" s="105"/>
      <c r="C146" s="88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28"/>
      <c r="O146" s="28"/>
      <c r="P146" s="28"/>
      <c r="Q146" s="28"/>
      <c r="R146" s="28"/>
    </row>
    <row r="147" spans="1:18" x14ac:dyDescent="0.2">
      <c r="A147" s="28"/>
      <c r="B147" s="105"/>
      <c r="C147" s="88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28"/>
      <c r="O147" s="28"/>
      <c r="P147" s="28"/>
      <c r="Q147" s="28"/>
      <c r="R147" s="28"/>
    </row>
    <row r="148" spans="1:18" x14ac:dyDescent="0.2">
      <c r="A148" s="28"/>
      <c r="B148" s="105"/>
      <c r="C148" s="88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28"/>
      <c r="O148" s="28"/>
      <c r="P148" s="28"/>
      <c r="Q148" s="28"/>
      <c r="R148" s="28"/>
    </row>
    <row r="149" spans="1:18" x14ac:dyDescent="0.2">
      <c r="A149" s="28"/>
      <c r="B149" s="105"/>
      <c r="C149" s="88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28"/>
      <c r="O149" s="28"/>
      <c r="P149" s="28"/>
      <c r="Q149" s="28"/>
      <c r="R149" s="28"/>
    </row>
    <row r="150" spans="1:18" x14ac:dyDescent="0.2">
      <c r="A150" s="28"/>
      <c r="B150" s="105"/>
      <c r="C150" s="88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28"/>
      <c r="O150" s="28"/>
      <c r="P150" s="28"/>
      <c r="Q150" s="28"/>
      <c r="R150" s="28"/>
    </row>
    <row r="151" spans="1:18" x14ac:dyDescent="0.2">
      <c r="A151" s="28"/>
      <c r="B151" s="105"/>
      <c r="C151" s="88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28"/>
      <c r="O151" s="28"/>
      <c r="P151" s="28"/>
      <c r="Q151" s="28"/>
      <c r="R151" s="28"/>
    </row>
    <row r="152" spans="1:18" x14ac:dyDescent="0.2">
      <c r="A152" s="28"/>
      <c r="B152" s="105"/>
      <c r="C152" s="88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28"/>
      <c r="O152" s="28"/>
      <c r="P152" s="28"/>
      <c r="Q152" s="28"/>
      <c r="R152" s="28"/>
    </row>
    <row r="153" spans="1:18" x14ac:dyDescent="0.2">
      <c r="A153" s="28"/>
      <c r="B153" s="105"/>
      <c r="C153" s="88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28"/>
      <c r="O153" s="28"/>
      <c r="P153" s="28"/>
      <c r="Q153" s="28"/>
      <c r="R153" s="28"/>
    </row>
    <row r="154" spans="1:18" x14ac:dyDescent="0.2">
      <c r="A154" s="28"/>
      <c r="B154" s="105"/>
      <c r="C154" s="88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28"/>
      <c r="O154" s="28"/>
      <c r="P154" s="28"/>
      <c r="Q154" s="28"/>
      <c r="R154" s="28"/>
    </row>
    <row r="155" spans="1:18" x14ac:dyDescent="0.2">
      <c r="A155" s="28"/>
      <c r="B155" s="105"/>
      <c r="C155" s="88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28"/>
      <c r="O155" s="28"/>
      <c r="P155" s="28"/>
      <c r="Q155" s="28"/>
      <c r="R155" s="28"/>
    </row>
    <row r="156" spans="1:18" x14ac:dyDescent="0.2">
      <c r="A156" s="28"/>
      <c r="B156" s="105"/>
      <c r="C156" s="88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28"/>
      <c r="O156" s="28"/>
      <c r="P156" s="28"/>
      <c r="Q156" s="28"/>
      <c r="R156" s="28"/>
    </row>
    <row r="157" spans="1:18" x14ac:dyDescent="0.2">
      <c r="A157" s="28"/>
      <c r="B157" s="105"/>
      <c r="C157" s="88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28"/>
      <c r="O157" s="28"/>
      <c r="P157" s="28"/>
      <c r="Q157" s="28"/>
      <c r="R157" s="28"/>
    </row>
    <row r="158" spans="1:18" x14ac:dyDescent="0.2">
      <c r="A158" s="28"/>
      <c r="B158" s="105"/>
      <c r="C158" s="88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28"/>
      <c r="O158" s="28"/>
      <c r="P158" s="28"/>
      <c r="Q158" s="28"/>
      <c r="R158" s="28"/>
    </row>
    <row r="159" spans="1:18" x14ac:dyDescent="0.2">
      <c r="A159" s="28"/>
      <c r="B159" s="105"/>
      <c r="C159" s="88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28"/>
      <c r="O159" s="28"/>
      <c r="P159" s="28"/>
      <c r="Q159" s="28"/>
      <c r="R159" s="28"/>
    </row>
    <row r="160" spans="1:18" x14ac:dyDescent="0.2">
      <c r="A160" s="28"/>
      <c r="B160" s="105"/>
      <c r="C160" s="88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28"/>
      <c r="O160" s="28"/>
      <c r="P160" s="28"/>
      <c r="Q160" s="28"/>
      <c r="R160" s="28"/>
    </row>
    <row r="161" spans="1:18" x14ac:dyDescent="0.2">
      <c r="A161" s="28"/>
      <c r="B161" s="105"/>
      <c r="C161" s="88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28"/>
      <c r="O161" s="28"/>
      <c r="P161" s="28"/>
      <c r="Q161" s="28"/>
      <c r="R161" s="28"/>
    </row>
    <row r="162" spans="1:18" x14ac:dyDescent="0.2">
      <c r="A162" s="28"/>
      <c r="B162" s="105"/>
      <c r="C162" s="88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28"/>
      <c r="O162" s="28"/>
      <c r="P162" s="28"/>
      <c r="Q162" s="28"/>
      <c r="R162" s="28"/>
    </row>
    <row r="163" spans="1:18" x14ac:dyDescent="0.2">
      <c r="A163" s="28"/>
      <c r="B163" s="105"/>
      <c r="C163" s="88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28"/>
      <c r="O163" s="28"/>
      <c r="P163" s="28"/>
      <c r="Q163" s="28"/>
      <c r="R163" s="28"/>
    </row>
    <row r="164" spans="1:18" x14ac:dyDescent="0.2">
      <c r="A164" s="28"/>
      <c r="B164" s="105"/>
      <c r="C164" s="88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28"/>
      <c r="O164" s="28"/>
      <c r="P164" s="28"/>
      <c r="Q164" s="28"/>
      <c r="R164" s="28"/>
    </row>
    <row r="165" spans="1:18" x14ac:dyDescent="0.2">
      <c r="A165" s="28"/>
      <c r="B165" s="105"/>
      <c r="C165" s="88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28"/>
      <c r="O165" s="28"/>
      <c r="P165" s="28"/>
      <c r="Q165" s="28"/>
      <c r="R165" s="28"/>
    </row>
    <row r="166" spans="1:18" x14ac:dyDescent="0.2">
      <c r="A166" s="28"/>
      <c r="B166" s="105"/>
      <c r="C166" s="88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28"/>
      <c r="O166" s="28"/>
      <c r="P166" s="28"/>
      <c r="Q166" s="28"/>
      <c r="R166" s="28"/>
    </row>
    <row r="167" spans="1:18" x14ac:dyDescent="0.2">
      <c r="A167" s="28"/>
      <c r="B167" s="105"/>
      <c r="C167" s="88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28"/>
      <c r="O167" s="28"/>
      <c r="P167" s="28"/>
      <c r="Q167" s="28"/>
      <c r="R167" s="28"/>
    </row>
    <row r="168" spans="1:18" x14ac:dyDescent="0.2">
      <c r="A168" s="28"/>
      <c r="B168" s="105"/>
      <c r="C168" s="88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28"/>
      <c r="O168" s="28"/>
      <c r="P168" s="28"/>
      <c r="Q168" s="28"/>
      <c r="R168" s="28"/>
    </row>
    <row r="169" spans="1:18" x14ac:dyDescent="0.2">
      <c r="A169" s="28"/>
      <c r="B169" s="105"/>
      <c r="C169" s="88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28"/>
      <c r="O169" s="28"/>
      <c r="P169" s="28"/>
      <c r="Q169" s="28"/>
      <c r="R169" s="28"/>
    </row>
    <row r="170" spans="1:18" x14ac:dyDescent="0.2">
      <c r="A170" s="28"/>
      <c r="B170" s="105"/>
      <c r="C170" s="88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28"/>
      <c r="O170" s="28"/>
      <c r="P170" s="28"/>
      <c r="Q170" s="28"/>
      <c r="R170" s="28"/>
    </row>
    <row r="171" spans="1:18" x14ac:dyDescent="0.2">
      <c r="A171" s="28"/>
      <c r="B171" s="105"/>
      <c r="C171" s="88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28"/>
      <c r="O171" s="28"/>
      <c r="P171" s="28"/>
      <c r="Q171" s="28"/>
      <c r="R171" s="28"/>
    </row>
    <row r="172" spans="1:18" x14ac:dyDescent="0.2">
      <c r="A172" s="28"/>
      <c r="B172" s="105"/>
      <c r="C172" s="88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28"/>
      <c r="O172" s="28"/>
      <c r="P172" s="28"/>
      <c r="Q172" s="28"/>
      <c r="R172" s="28"/>
    </row>
    <row r="173" spans="1:18" x14ac:dyDescent="0.2">
      <c r="A173" s="28"/>
      <c r="B173" s="105"/>
      <c r="C173" s="88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28"/>
      <c r="O173" s="28"/>
      <c r="P173" s="28"/>
      <c r="Q173" s="28"/>
      <c r="R173" s="28"/>
    </row>
    <row r="174" spans="1:18" x14ac:dyDescent="0.2">
      <c r="A174" s="28"/>
      <c r="B174" s="105"/>
      <c r="C174" s="88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28"/>
      <c r="O174" s="28"/>
      <c r="P174" s="28"/>
      <c r="Q174" s="28"/>
      <c r="R174" s="28"/>
    </row>
    <row r="175" spans="1:18" x14ac:dyDescent="0.2">
      <c r="A175" s="28"/>
      <c r="B175" s="105"/>
      <c r="C175" s="88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28"/>
      <c r="O175" s="28"/>
      <c r="P175" s="28"/>
      <c r="Q175" s="28"/>
      <c r="R175" s="28"/>
    </row>
    <row r="176" spans="1:18" x14ac:dyDescent="0.2">
      <c r="A176" s="28"/>
      <c r="B176" s="105"/>
      <c r="C176" s="88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28"/>
      <c r="O176" s="28"/>
      <c r="P176" s="28"/>
      <c r="Q176" s="28"/>
      <c r="R176" s="28"/>
    </row>
    <row r="177" spans="1:18" x14ac:dyDescent="0.2">
      <c r="A177" s="28"/>
      <c r="B177" s="105"/>
      <c r="C177" s="88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28"/>
      <c r="O177" s="28"/>
      <c r="P177" s="28"/>
      <c r="Q177" s="28"/>
      <c r="R177" s="28"/>
    </row>
    <row r="178" spans="1:18" x14ac:dyDescent="0.2">
      <c r="A178" s="28"/>
      <c r="B178" s="105"/>
      <c r="C178" s="88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28"/>
      <c r="O178" s="28"/>
      <c r="P178" s="28"/>
      <c r="Q178" s="28"/>
      <c r="R178" s="28"/>
    </row>
    <row r="179" spans="1:18" x14ac:dyDescent="0.2">
      <c r="A179" s="28"/>
      <c r="B179" s="105"/>
      <c r="C179" s="88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28"/>
      <c r="O179" s="28"/>
      <c r="P179" s="28"/>
      <c r="Q179" s="28"/>
      <c r="R179" s="28"/>
    </row>
    <row r="180" spans="1:18" x14ac:dyDescent="0.2">
      <c r="A180" s="28"/>
      <c r="B180" s="105"/>
      <c r="C180" s="88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28"/>
      <c r="O180" s="28"/>
      <c r="P180" s="28"/>
      <c r="Q180" s="28"/>
      <c r="R180" s="28"/>
    </row>
    <row r="181" spans="1:18" x14ac:dyDescent="0.2">
      <c r="A181" s="28"/>
      <c r="B181" s="105"/>
      <c r="C181" s="88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28"/>
      <c r="O181" s="28"/>
      <c r="P181" s="28"/>
      <c r="Q181" s="28"/>
      <c r="R181" s="28"/>
    </row>
    <row r="182" spans="1:18" x14ac:dyDescent="0.2">
      <c r="A182" s="28"/>
      <c r="B182" s="105"/>
      <c r="C182" s="88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28"/>
      <c r="O182" s="28"/>
      <c r="P182" s="28"/>
      <c r="Q182" s="28"/>
      <c r="R182" s="28"/>
    </row>
    <row r="183" spans="1:18" x14ac:dyDescent="0.2">
      <c r="A183" s="28"/>
      <c r="B183" s="105"/>
      <c r="C183" s="88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28"/>
      <c r="O183" s="28"/>
      <c r="P183" s="28"/>
      <c r="Q183" s="28"/>
      <c r="R183" s="28"/>
    </row>
    <row r="184" spans="1:18" x14ac:dyDescent="0.2">
      <c r="A184" s="28"/>
      <c r="B184" s="105"/>
      <c r="C184" s="88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28"/>
      <c r="O184" s="28"/>
      <c r="P184" s="28"/>
      <c r="Q184" s="28"/>
      <c r="R184" s="28"/>
    </row>
    <row r="185" spans="1:18" x14ac:dyDescent="0.2">
      <c r="A185" s="28"/>
      <c r="B185" s="105"/>
      <c r="C185" s="88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28"/>
      <c r="O185" s="28"/>
      <c r="P185" s="28"/>
      <c r="Q185" s="28"/>
      <c r="R185" s="28"/>
    </row>
    <row r="186" spans="1:18" x14ac:dyDescent="0.2">
      <c r="A186" s="28"/>
      <c r="B186" s="105"/>
      <c r="C186" s="88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28"/>
      <c r="O186" s="28"/>
      <c r="P186" s="28"/>
      <c r="Q186" s="28"/>
      <c r="R186" s="28"/>
    </row>
    <row r="187" spans="1:18" x14ac:dyDescent="0.2">
      <c r="A187" s="28"/>
      <c r="B187" s="105"/>
      <c r="C187" s="88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28"/>
      <c r="O187" s="28"/>
      <c r="P187" s="28"/>
      <c r="Q187" s="28"/>
      <c r="R187" s="28"/>
    </row>
    <row r="188" spans="1:18" x14ac:dyDescent="0.2">
      <c r="A188" s="28"/>
      <c r="B188" s="105"/>
      <c r="C188" s="88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28"/>
      <c r="O188" s="28"/>
      <c r="P188" s="28"/>
      <c r="Q188" s="28"/>
      <c r="R188" s="28"/>
    </row>
    <row r="189" spans="1:18" x14ac:dyDescent="0.2">
      <c r="A189" s="28"/>
      <c r="B189" s="105"/>
      <c r="C189" s="88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28"/>
      <c r="O189" s="28"/>
      <c r="P189" s="28"/>
      <c r="Q189" s="28"/>
      <c r="R189" s="28"/>
    </row>
    <row r="190" spans="1:18" x14ac:dyDescent="0.2">
      <c r="A190" s="28"/>
      <c r="B190" s="105"/>
      <c r="C190" s="88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28"/>
      <c r="O190" s="28"/>
      <c r="P190" s="28"/>
      <c r="Q190" s="28"/>
      <c r="R190" s="28"/>
    </row>
    <row r="191" spans="1:18" x14ac:dyDescent="0.2">
      <c r="A191" s="28"/>
      <c r="B191" s="105"/>
      <c r="C191" s="88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28"/>
      <c r="O191" s="28"/>
      <c r="P191" s="28"/>
      <c r="Q191" s="28"/>
      <c r="R191" s="28"/>
    </row>
    <row r="192" spans="1:18" x14ac:dyDescent="0.2">
      <c r="A192" s="28"/>
      <c r="B192" s="105"/>
      <c r="C192" s="88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28"/>
      <c r="O192" s="28"/>
      <c r="P192" s="28"/>
      <c r="Q192" s="28"/>
      <c r="R192" s="28"/>
    </row>
    <row r="193" spans="1:18" x14ac:dyDescent="0.2">
      <c r="A193" s="28"/>
      <c r="B193" s="105"/>
      <c r="C193" s="88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28"/>
      <c r="O193" s="28"/>
      <c r="P193" s="28"/>
      <c r="Q193" s="28"/>
      <c r="R193" s="28"/>
    </row>
  </sheetData>
  <phoneticPr fontId="0" type="noConversion"/>
  <printOptions gridLines="1"/>
  <pageMargins left="0.25" right="0.25" top="1" bottom="1" header="0.5" footer="0.5"/>
  <pageSetup orientation="portrait" horizontalDpi="4294967294" verticalDpi="300" r:id="rId1"/>
  <headerFooter alignWithMargins="0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8:K90"/>
  <sheetViews>
    <sheetView topLeftCell="A52" workbookViewId="0">
      <selection activeCell="E71" sqref="E71"/>
    </sheetView>
  </sheetViews>
  <sheetFormatPr defaultRowHeight="12.75" x14ac:dyDescent="0.2"/>
  <cols>
    <col min="1" max="1" width="5.42578125" customWidth="1"/>
    <col min="2" max="2" width="17.140625" customWidth="1"/>
    <col min="3" max="3" width="23.7109375" customWidth="1"/>
    <col min="5" max="5" width="17.42578125" customWidth="1"/>
  </cols>
  <sheetData>
    <row r="48" spans="1:1" x14ac:dyDescent="0.2">
      <c r="A48" s="1"/>
    </row>
    <row r="49" spans="1:11" x14ac:dyDescent="0.2">
      <c r="A49" s="1"/>
    </row>
    <row r="50" spans="1:11" x14ac:dyDescent="0.2">
      <c r="A50" s="1"/>
    </row>
    <row r="51" spans="1:11" x14ac:dyDescent="0.2">
      <c r="A51" s="1"/>
    </row>
    <row r="52" spans="1:11" x14ac:dyDescent="0.2">
      <c r="A52" s="1"/>
    </row>
    <row r="53" spans="1:11" x14ac:dyDescent="0.2">
      <c r="A53" s="1"/>
    </row>
    <row r="54" spans="1:11" x14ac:dyDescent="0.2">
      <c r="A54" s="1"/>
    </row>
    <row r="55" spans="1:11" x14ac:dyDescent="0.2">
      <c r="A55" s="1"/>
    </row>
    <row r="56" spans="1:11" x14ac:dyDescent="0.2">
      <c r="A56" s="1"/>
    </row>
    <row r="63" spans="1:11" ht="15" x14ac:dyDescent="0.2">
      <c r="A63" s="209"/>
      <c r="B63" s="209" t="s">
        <v>1290</v>
      </c>
      <c r="C63" s="209" t="s">
        <v>1282</v>
      </c>
      <c r="D63" s="209"/>
      <c r="E63" s="209"/>
      <c r="F63" s="209" t="s">
        <v>1283</v>
      </c>
      <c r="G63" s="209"/>
      <c r="H63" s="209"/>
      <c r="I63" s="209"/>
      <c r="J63" s="209"/>
      <c r="K63" s="209"/>
    </row>
    <row r="64" spans="1:11" ht="15" x14ac:dyDescent="0.2">
      <c r="A64" s="210"/>
      <c r="B64" s="211"/>
      <c r="C64" s="212"/>
      <c r="D64" s="213"/>
      <c r="E64" s="213"/>
      <c r="F64" s="214"/>
      <c r="G64" s="212"/>
      <c r="H64" s="212"/>
      <c r="I64" s="212"/>
      <c r="J64" s="212"/>
      <c r="K64" s="212"/>
    </row>
    <row r="65" spans="1:11" ht="15" x14ac:dyDescent="0.2">
      <c r="A65" s="210"/>
      <c r="B65" s="211">
        <v>25000</v>
      </c>
      <c r="C65" s="212" t="s">
        <v>1280</v>
      </c>
      <c r="D65" s="213"/>
      <c r="E65" s="213"/>
      <c r="F65" s="214" t="s">
        <v>1298</v>
      </c>
      <c r="G65" s="212"/>
      <c r="H65" s="212"/>
      <c r="I65" s="212"/>
      <c r="J65" s="212"/>
      <c r="K65" s="212"/>
    </row>
    <row r="66" spans="1:11" ht="15" x14ac:dyDescent="0.2">
      <c r="A66" s="215"/>
      <c r="B66" s="211">
        <v>2000</v>
      </c>
      <c r="C66" s="212" t="s">
        <v>1244</v>
      </c>
      <c r="D66" s="216"/>
      <c r="E66" s="213"/>
      <c r="F66" s="214" t="s">
        <v>1284</v>
      </c>
      <c r="G66" s="212"/>
      <c r="H66" s="212"/>
      <c r="I66" s="212"/>
      <c r="J66" s="212"/>
      <c r="K66" s="212"/>
    </row>
    <row r="67" spans="1:11" ht="15" x14ac:dyDescent="0.2">
      <c r="A67" s="210"/>
      <c r="B67" s="211">
        <v>20000</v>
      </c>
      <c r="C67" s="212" t="s">
        <v>1263</v>
      </c>
      <c r="D67" s="216"/>
      <c r="E67" s="213"/>
      <c r="F67" s="214" t="s">
        <v>1299</v>
      </c>
      <c r="I67" s="212"/>
      <c r="J67" s="212"/>
      <c r="K67" s="212"/>
    </row>
    <row r="68" spans="1:11" ht="15" x14ac:dyDescent="0.2">
      <c r="A68" s="210"/>
      <c r="B68" s="211">
        <v>2448</v>
      </c>
      <c r="C68" s="212" t="s">
        <v>1247</v>
      </c>
      <c r="D68" s="216"/>
      <c r="E68" s="213"/>
      <c r="F68" s="214" t="s">
        <v>1300</v>
      </c>
      <c r="G68" s="212"/>
      <c r="H68" s="212"/>
      <c r="I68" s="212"/>
      <c r="J68" s="212"/>
      <c r="K68" s="212"/>
    </row>
    <row r="69" spans="1:11" ht="15" x14ac:dyDescent="0.2">
      <c r="A69" s="210"/>
      <c r="B69" s="217">
        <v>1500</v>
      </c>
      <c r="C69" s="212" t="s">
        <v>1285</v>
      </c>
      <c r="D69" s="212"/>
      <c r="E69" s="212"/>
      <c r="F69" s="212" t="s">
        <v>1297</v>
      </c>
      <c r="G69" s="212"/>
      <c r="H69" s="212"/>
      <c r="I69" s="212"/>
      <c r="J69" s="212"/>
      <c r="K69" s="212"/>
    </row>
    <row r="70" spans="1:11" ht="15" x14ac:dyDescent="0.2">
      <c r="A70" s="210"/>
      <c r="B70" s="211">
        <v>20000</v>
      </c>
      <c r="C70" s="212" t="s">
        <v>1248</v>
      </c>
      <c r="D70" s="216"/>
      <c r="E70" s="213"/>
      <c r="F70" s="214" t="s">
        <v>1277</v>
      </c>
      <c r="G70" s="212"/>
      <c r="H70" s="212"/>
      <c r="I70" s="212"/>
      <c r="J70" s="212"/>
      <c r="K70" s="212"/>
    </row>
    <row r="71" spans="1:11" ht="15" x14ac:dyDescent="0.2">
      <c r="A71" s="210"/>
      <c r="B71" s="211">
        <v>45000</v>
      </c>
      <c r="C71" s="212" t="s">
        <v>1268</v>
      </c>
      <c r="D71" s="216"/>
      <c r="E71" s="213"/>
      <c r="F71" s="214" t="s">
        <v>1292</v>
      </c>
      <c r="G71" s="212"/>
      <c r="H71" s="212"/>
      <c r="I71" s="212"/>
      <c r="J71" s="212"/>
      <c r="K71" s="212"/>
    </row>
    <row r="72" spans="1:11" ht="15" x14ac:dyDescent="0.2">
      <c r="A72" s="210"/>
      <c r="B72" s="211" t="s">
        <v>1278</v>
      </c>
      <c r="C72" s="212" t="s">
        <v>1272</v>
      </c>
      <c r="D72" s="212"/>
      <c r="E72" s="212"/>
      <c r="F72" s="214" t="s">
        <v>1289</v>
      </c>
      <c r="G72" s="212"/>
      <c r="H72" s="212"/>
      <c r="I72" s="212"/>
      <c r="J72" s="212"/>
      <c r="K72" s="212"/>
    </row>
    <row r="73" spans="1:11" ht="15" x14ac:dyDescent="0.2">
      <c r="A73" s="210"/>
      <c r="B73" s="211">
        <v>20000</v>
      </c>
      <c r="C73" s="212" t="s">
        <v>1273</v>
      </c>
      <c r="D73" s="212"/>
      <c r="E73" s="212"/>
      <c r="F73" s="217" t="s">
        <v>1296</v>
      </c>
      <c r="G73" s="212"/>
      <c r="H73" s="212"/>
      <c r="I73" s="212"/>
      <c r="J73" s="212"/>
      <c r="K73" s="212"/>
    </row>
    <row r="74" spans="1:11" ht="15" x14ac:dyDescent="0.2">
      <c r="A74" s="215" t="s">
        <v>1279</v>
      </c>
      <c r="B74" s="219">
        <v>17000</v>
      </c>
      <c r="C74" s="220" t="s">
        <v>1291</v>
      </c>
      <c r="F74" s="221" t="s">
        <v>1293</v>
      </c>
      <c r="G74" s="212"/>
      <c r="H74" s="212"/>
      <c r="I74" s="212"/>
      <c r="J74" s="212"/>
      <c r="K74" s="212"/>
    </row>
    <row r="75" spans="1:11" ht="15" x14ac:dyDescent="0.2">
      <c r="A75" s="210" t="s">
        <v>1279</v>
      </c>
      <c r="B75" s="211">
        <v>12000</v>
      </c>
      <c r="C75" s="212" t="s">
        <v>1281</v>
      </c>
      <c r="D75" s="212"/>
      <c r="E75" s="212"/>
      <c r="F75" s="217" t="s">
        <v>1294</v>
      </c>
      <c r="G75" s="212"/>
      <c r="H75" s="212"/>
      <c r="I75" s="212"/>
      <c r="J75" s="212"/>
      <c r="K75" s="212"/>
    </row>
    <row r="76" spans="1:11" ht="15" x14ac:dyDescent="0.2">
      <c r="A76" s="209"/>
      <c r="B76" s="211">
        <v>5916</v>
      </c>
      <c r="C76" s="212" t="s">
        <v>1234</v>
      </c>
      <c r="D76" s="216"/>
      <c r="E76" s="213"/>
      <c r="F76" s="214" t="s">
        <v>1295</v>
      </c>
      <c r="G76" s="212"/>
      <c r="H76" s="212"/>
      <c r="I76" s="212"/>
      <c r="J76" s="212"/>
      <c r="K76" s="212"/>
    </row>
    <row r="77" spans="1:11" x14ac:dyDescent="0.2">
      <c r="B77" s="222"/>
      <c r="C77" s="222"/>
      <c r="D77" s="222"/>
      <c r="E77" s="222"/>
      <c r="F77" s="222"/>
      <c r="G77" s="222"/>
      <c r="H77" s="222"/>
      <c r="I77" s="222"/>
      <c r="J77" s="222"/>
      <c r="K77" s="222"/>
    </row>
    <row r="78" spans="1:11" x14ac:dyDescent="0.2">
      <c r="B78" s="222"/>
      <c r="C78" s="222"/>
      <c r="D78" s="222"/>
      <c r="E78" s="222"/>
      <c r="F78" s="222"/>
      <c r="G78" s="222"/>
      <c r="H78" s="222"/>
      <c r="I78" s="222"/>
    </row>
    <row r="79" spans="1:11" ht="15" x14ac:dyDescent="0.2">
      <c r="A79" s="209"/>
      <c r="I79" s="223"/>
      <c r="J79" s="212"/>
      <c r="K79" s="212"/>
    </row>
    <row r="80" spans="1:11" ht="15" x14ac:dyDescent="0.2">
      <c r="A80" s="209"/>
      <c r="B80" s="217" t="s">
        <v>1302</v>
      </c>
      <c r="C80" s="212"/>
      <c r="D80" s="212"/>
      <c r="E80" s="212"/>
      <c r="F80" s="212"/>
      <c r="G80" s="212"/>
      <c r="H80" s="212"/>
      <c r="I80" s="212"/>
      <c r="J80" s="212"/>
      <c r="K80" s="212"/>
    </row>
    <row r="81" spans="1:11" ht="15" x14ac:dyDescent="0.2">
      <c r="A81" s="209"/>
      <c r="B81" s="209" t="s">
        <v>1301</v>
      </c>
      <c r="G81" s="212"/>
      <c r="H81" s="212"/>
      <c r="I81" s="212"/>
      <c r="J81" s="212"/>
      <c r="K81" s="212"/>
    </row>
    <row r="82" spans="1:11" ht="15" x14ac:dyDescent="0.2">
      <c r="A82" s="209"/>
      <c r="B82" s="217"/>
      <c r="C82" s="212"/>
      <c r="D82" s="212"/>
      <c r="E82" s="212"/>
      <c r="F82" s="212"/>
      <c r="G82" s="212"/>
      <c r="H82" s="212"/>
      <c r="I82" s="212"/>
      <c r="J82" s="212"/>
      <c r="K82" s="212"/>
    </row>
    <row r="83" spans="1:11" ht="15" x14ac:dyDescent="0.2">
      <c r="A83" s="209"/>
      <c r="B83" s="217"/>
      <c r="C83" s="212"/>
      <c r="D83" s="212"/>
      <c r="E83" s="212"/>
      <c r="F83" s="212"/>
      <c r="G83" s="212"/>
      <c r="H83" s="212"/>
      <c r="I83" s="212"/>
      <c r="J83" s="212"/>
      <c r="K83" s="212"/>
    </row>
    <row r="84" spans="1:11" ht="15" x14ac:dyDescent="0.2">
      <c r="A84" s="209"/>
      <c r="B84" s="212"/>
      <c r="C84" s="212"/>
      <c r="D84" s="212"/>
      <c r="E84" s="212"/>
      <c r="F84" s="212"/>
      <c r="G84" s="212"/>
      <c r="H84" s="212"/>
      <c r="I84" s="212"/>
      <c r="J84" s="212"/>
      <c r="K84" s="212"/>
    </row>
    <row r="85" spans="1:11" ht="14.25" x14ac:dyDescent="0.2">
      <c r="B85" s="208"/>
      <c r="C85" s="208"/>
      <c r="D85" s="208"/>
      <c r="E85" s="208"/>
      <c r="F85" s="208"/>
      <c r="G85" s="208"/>
      <c r="H85" s="208"/>
      <c r="I85" s="208"/>
      <c r="J85" s="208"/>
      <c r="K85" s="208"/>
    </row>
    <row r="86" spans="1:11" ht="14.25" x14ac:dyDescent="0.2">
      <c r="B86" s="208"/>
      <c r="C86" s="208"/>
      <c r="D86" s="208"/>
      <c r="E86" s="208"/>
      <c r="F86" s="208"/>
      <c r="G86" s="208"/>
      <c r="H86" s="208"/>
      <c r="I86" s="208"/>
      <c r="J86" s="208"/>
      <c r="K86" s="208"/>
    </row>
    <row r="87" spans="1:11" ht="14.25" x14ac:dyDescent="0.2">
      <c r="B87" s="208"/>
      <c r="C87" s="208"/>
      <c r="D87" s="208"/>
      <c r="E87" s="208"/>
      <c r="F87" s="208"/>
      <c r="G87" s="208"/>
      <c r="H87" s="208"/>
      <c r="I87" s="208"/>
      <c r="J87" s="208"/>
      <c r="K87" s="208"/>
    </row>
    <row r="88" spans="1:11" ht="14.25" x14ac:dyDescent="0.2">
      <c r="B88" s="208"/>
      <c r="C88" s="208"/>
      <c r="D88" s="208"/>
      <c r="E88" s="208"/>
      <c r="F88" s="208"/>
      <c r="G88" s="208"/>
      <c r="H88" s="208"/>
      <c r="I88" s="208"/>
      <c r="J88" s="208"/>
      <c r="K88" s="208"/>
    </row>
    <row r="89" spans="1:11" ht="14.25" x14ac:dyDescent="0.2">
      <c r="B89" s="208"/>
      <c r="C89" s="208"/>
      <c r="D89" s="208"/>
      <c r="E89" s="208"/>
      <c r="F89" s="208"/>
      <c r="G89" s="208"/>
      <c r="H89" s="208"/>
      <c r="I89" s="208"/>
      <c r="J89" s="208"/>
      <c r="K89" s="208"/>
    </row>
    <row r="90" spans="1:11" ht="14.25" x14ac:dyDescent="0.2">
      <c r="B90" s="208"/>
      <c r="C90" s="208"/>
      <c r="D90" s="208"/>
      <c r="E90" s="208"/>
      <c r="F90" s="208"/>
      <c r="G90" s="208"/>
      <c r="H90" s="208"/>
      <c r="I90" s="208"/>
      <c r="J90" s="208"/>
      <c r="K90" s="208"/>
    </row>
  </sheetData>
  <phoneticPr fontId="0" type="noConversion"/>
  <pageMargins left="0.75" right="0.75" top="1" bottom="1" header="0.5" footer="0.5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Job list</vt:lpstr>
      <vt:lpstr>Paste Active for Report</vt:lpstr>
      <vt:lpstr>Sheet3</vt:lpstr>
      <vt:lpstr>'Job list'!Print_Area</vt:lpstr>
    </vt:vector>
  </TitlesOfParts>
  <Company>Small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Dammon Engineering</dc:creator>
  <cp:lastModifiedBy>Windows User</cp:lastModifiedBy>
  <cp:lastPrinted>2015-07-01T15:20:58Z</cp:lastPrinted>
  <dcterms:created xsi:type="dcterms:W3CDTF">2002-03-27T17:13:39Z</dcterms:created>
  <dcterms:modified xsi:type="dcterms:W3CDTF">2018-05-30T19:43:28Z</dcterms:modified>
</cp:coreProperties>
</file>